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0" windowWidth="12975" windowHeight="1440"/>
  </bookViews>
  <sheets>
    <sheet name="КСС оферта" sheetId="1" r:id="rId1"/>
    <sheet name="Акт обр. 19" sheetId="4" r:id="rId2"/>
    <sheet name="ПКС ПР 1" sheetId="5" r:id="rId3"/>
  </sheets>
  <definedNames>
    <definedName name="_xlnm._FilterDatabase" localSheetId="0" hidden="1">'КСС оферта'!$A$8:$D$8</definedName>
    <definedName name="_xlnm.Print_Area" localSheetId="1">'Акт обр. 19'!$A$1:$K$47</definedName>
    <definedName name="_xlnm.Print_Area" localSheetId="0">'КСС оферта'!$A$1:$F$39</definedName>
    <definedName name="_xlnm.Print_Area" localSheetId="2">'ПКС ПР 1'!$A$1:$J$33</definedName>
  </definedNames>
  <calcPr calcId="145621"/>
</workbook>
</file>

<file path=xl/calcChain.xml><?xml version="1.0" encoding="utf-8"?>
<calcChain xmlns="http://schemas.openxmlformats.org/spreadsheetml/2006/main">
  <c r="F11" i="5" l="1"/>
  <c r="F12" i="5"/>
  <c r="F13" i="5"/>
  <c r="F14" i="5"/>
  <c r="F15" i="5"/>
  <c r="F16" i="5"/>
  <c r="F17" i="5"/>
  <c r="F18" i="5"/>
  <c r="F19" i="5"/>
  <c r="F20" i="5"/>
  <c r="F21" i="5"/>
  <c r="F22" i="5"/>
  <c r="F2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9" i="5"/>
  <c r="D14" i="4"/>
  <c r="D11" i="5" s="1"/>
  <c r="E14" i="4"/>
  <c r="E11" i="5" s="1"/>
  <c r="F14" i="4"/>
  <c r="D15" i="4"/>
  <c r="D12" i="5" s="1"/>
  <c r="E15" i="4"/>
  <c r="E12" i="5" s="1"/>
  <c r="F15" i="4"/>
  <c r="D16" i="4"/>
  <c r="D13" i="5" s="1"/>
  <c r="E16" i="4"/>
  <c r="E13" i="5" s="1"/>
  <c r="F16" i="4"/>
  <c r="D17" i="4"/>
  <c r="D14" i="5" s="1"/>
  <c r="F17" i="4"/>
  <c r="D18" i="4"/>
  <c r="D15" i="5" s="1"/>
  <c r="F18" i="4"/>
  <c r="D19" i="4"/>
  <c r="D16" i="5" s="1"/>
  <c r="E19" i="4"/>
  <c r="E16" i="5" s="1"/>
  <c r="F19" i="4"/>
  <c r="D20" i="4"/>
  <c r="D17" i="5" s="1"/>
  <c r="E20" i="4"/>
  <c r="E17" i="5" s="1"/>
  <c r="F20" i="4"/>
  <c r="D21" i="4"/>
  <c r="D18" i="5" s="1"/>
  <c r="E21" i="4"/>
  <c r="E18" i="5" s="1"/>
  <c r="F21" i="4"/>
  <c r="D22" i="4"/>
  <c r="D19" i="5" s="1"/>
  <c r="E22" i="4"/>
  <c r="E19" i="5" s="1"/>
  <c r="F22" i="4"/>
  <c r="D23" i="4"/>
  <c r="D20" i="5" s="1"/>
  <c r="E23" i="4"/>
  <c r="E20" i="5" s="1"/>
  <c r="F23" i="4"/>
  <c r="D24" i="4"/>
  <c r="D21" i="5" s="1"/>
  <c r="F24" i="4"/>
  <c r="D25" i="4"/>
  <c r="D22" i="5" s="1"/>
  <c r="F25" i="4"/>
  <c r="D26" i="4"/>
  <c r="D23" i="5" s="1"/>
  <c r="E26" i="4"/>
  <c r="E23" i="5" s="1"/>
  <c r="F26" i="4"/>
  <c r="D27" i="4"/>
  <c r="D24" i="5" s="1"/>
  <c r="E27" i="4"/>
  <c r="E24" i="5" s="1"/>
  <c r="F27" i="4"/>
  <c r="D28" i="4"/>
  <c r="D25" i="5" s="1"/>
  <c r="F28" i="4"/>
  <c r="D29" i="4"/>
  <c r="D26" i="5" s="1"/>
  <c r="E29" i="4"/>
  <c r="E26" i="5" s="1"/>
  <c r="F29" i="4"/>
  <c r="D32" i="4"/>
  <c r="D29" i="5" s="1"/>
  <c r="E32" i="4"/>
  <c r="E29" i="5" s="1"/>
  <c r="F32" i="4"/>
  <c r="B13" i="4"/>
  <c r="B10" i="5" s="1"/>
  <c r="B14" i="4"/>
  <c r="B11" i="5" s="1"/>
  <c r="B15" i="4"/>
  <c r="B12" i="5" s="1"/>
  <c r="B16" i="4"/>
  <c r="B13" i="5" s="1"/>
  <c r="B17" i="4"/>
  <c r="B14" i="5" s="1"/>
  <c r="B18" i="4"/>
  <c r="B15" i="5" s="1"/>
  <c r="B19" i="4"/>
  <c r="B16" i="5" s="1"/>
  <c r="B20" i="4"/>
  <c r="B17" i="5" s="1"/>
  <c r="B21" i="4"/>
  <c r="B18" i="5" s="1"/>
  <c r="B22" i="4"/>
  <c r="B19" i="5" s="1"/>
  <c r="B23" i="4"/>
  <c r="B20" i="5" s="1"/>
  <c r="B24" i="4"/>
  <c r="B21" i="5" s="1"/>
  <c r="B25" i="4"/>
  <c r="B22" i="5" s="1"/>
  <c r="B26" i="4"/>
  <c r="B23" i="5" s="1"/>
  <c r="B27" i="4"/>
  <c r="B24" i="5" s="1"/>
  <c r="B28" i="4"/>
  <c r="B25" i="5" s="1"/>
  <c r="B29" i="4"/>
  <c r="B26" i="5" s="1"/>
  <c r="B31" i="4"/>
  <c r="B28" i="5" s="1"/>
  <c r="B32" i="4"/>
  <c r="B29" i="5" s="1"/>
  <c r="C13" i="4"/>
  <c r="C10" i="5" s="1"/>
  <c r="C14" i="4"/>
  <c r="C11" i="5" s="1"/>
  <c r="C15" i="4"/>
  <c r="C12" i="5" s="1"/>
  <c r="C16" i="4"/>
  <c r="C13" i="5" s="1"/>
  <c r="C17" i="4"/>
  <c r="C14" i="5" s="1"/>
  <c r="C18" i="4"/>
  <c r="C15" i="5" s="1"/>
  <c r="C19" i="4"/>
  <c r="C16" i="5" s="1"/>
  <c r="C20" i="4"/>
  <c r="C17" i="5" s="1"/>
  <c r="C21" i="4"/>
  <c r="C18" i="5" s="1"/>
  <c r="C22" i="4"/>
  <c r="C19" i="5" s="1"/>
  <c r="C23" i="4"/>
  <c r="C20" i="5" s="1"/>
  <c r="C24" i="4"/>
  <c r="C21" i="5" s="1"/>
  <c r="C25" i="4"/>
  <c r="C22" i="5" s="1"/>
  <c r="C26" i="4"/>
  <c r="C23" i="5" s="1"/>
  <c r="C27" i="4"/>
  <c r="C24" i="5" s="1"/>
  <c r="C28" i="4"/>
  <c r="C25" i="5" s="1"/>
  <c r="C29" i="4"/>
  <c r="C26" i="5" s="1"/>
  <c r="C31" i="4"/>
  <c r="C28" i="5" s="1"/>
  <c r="C32" i="4"/>
  <c r="C29" i="5" s="1"/>
  <c r="F26" i="1"/>
  <c r="F11" i="1"/>
  <c r="F12" i="1"/>
  <c r="F13" i="1"/>
  <c r="F16" i="1"/>
  <c r="F17" i="1"/>
  <c r="F18" i="1"/>
  <c r="F19" i="1"/>
  <c r="F22" i="1"/>
  <c r="F23" i="1"/>
  <c r="E28" i="4"/>
  <c r="E25" i="5" s="1"/>
  <c r="F21" i="1"/>
  <c r="F20" i="1"/>
  <c r="E18" i="4"/>
  <c r="E15" i="5" s="1"/>
  <c r="F15" i="1" l="1"/>
  <c r="E25" i="4"/>
  <c r="E22" i="5" s="1"/>
  <c r="E24" i="4"/>
  <c r="E21" i="5" s="1"/>
  <c r="E17" i="4" l="1"/>
  <c r="E14" i="5" s="1"/>
  <c r="F14" i="1"/>
  <c r="J22" i="4"/>
  <c r="J23" i="4"/>
  <c r="J31" i="4"/>
  <c r="J32" i="4"/>
  <c r="D13" i="4"/>
  <c r="D10" i="5" s="1"/>
  <c r="E13" i="4"/>
  <c r="E10" i="5" s="1"/>
  <c r="C12" i="4"/>
  <c r="C9" i="5" s="1"/>
  <c r="B12" i="4"/>
  <c r="B9" i="5" s="1"/>
  <c r="K32" i="4" l="1"/>
  <c r="K23" i="4"/>
  <c r="K31" i="4"/>
  <c r="K22" i="4"/>
  <c r="F13" i="4"/>
  <c r="J14" i="4"/>
  <c r="J15" i="4"/>
  <c r="J16" i="4"/>
  <c r="J17" i="4"/>
  <c r="J18" i="4"/>
  <c r="J19" i="4"/>
  <c r="J20" i="4"/>
  <c r="J21" i="4"/>
  <c r="J24" i="4"/>
  <c r="K24" i="4" s="1"/>
  <c r="J25" i="4"/>
  <c r="K25" i="4" s="1"/>
  <c r="F23" i="5"/>
  <c r="J26" i="4" s="1"/>
  <c r="K26" i="4" s="1"/>
  <c r="F24" i="5"/>
  <c r="J27" i="4" s="1"/>
  <c r="K27" i="4" s="1"/>
  <c r="F25" i="5"/>
  <c r="J28" i="4" s="1"/>
  <c r="K28" i="4" s="1"/>
  <c r="F26" i="5"/>
  <c r="F10" i="5"/>
  <c r="J13" i="4" s="1"/>
  <c r="K16" i="4" l="1"/>
  <c r="K18" i="4"/>
  <c r="K20" i="4"/>
  <c r="K21" i="4"/>
  <c r="K19" i="4"/>
  <c r="K17" i="4"/>
  <c r="K15" i="4"/>
  <c r="K13" i="4"/>
  <c r="K14" i="4"/>
  <c r="F10" i="1" l="1"/>
  <c r="F27" i="1" s="1"/>
  <c r="F28" i="1" s="1"/>
  <c r="F29" i="1" s="1"/>
  <c r="F30" i="1" l="1"/>
  <c r="K33" i="4" l="1"/>
  <c r="G33" i="4"/>
  <c r="I33" i="4" l="1"/>
  <c r="I34" i="4" s="1"/>
  <c r="I35" i="4" s="1"/>
  <c r="K34" i="4"/>
  <c r="K35" i="4" s="1"/>
  <c r="G34" i="4"/>
  <c r="G35" i="4" s="1"/>
</calcChain>
</file>

<file path=xl/sharedStrings.xml><?xml version="1.0" encoding="utf-8"?>
<sst xmlns="http://schemas.openxmlformats.org/spreadsheetml/2006/main" count="100" uniqueCount="81">
  <si>
    <t>№</t>
  </si>
  <si>
    <t>ВИДОВЕ РАБОТИ</t>
  </si>
  <si>
    <t>МЯРКА</t>
  </si>
  <si>
    <t>I</t>
  </si>
  <si>
    <t>м3</t>
  </si>
  <si>
    <t>Допълнителни работи</t>
  </si>
  <si>
    <t>КОЛ.</t>
  </si>
  <si>
    <t>№ по ред</t>
  </si>
  <si>
    <t>№ по Оферта</t>
  </si>
  <si>
    <t>Видове СМР</t>
  </si>
  <si>
    <t>Ед. мярка</t>
  </si>
  <si>
    <t xml:space="preserve"> по Оферта</t>
  </si>
  <si>
    <t>Общо к-во изпълнено от началото на обекта</t>
  </si>
  <si>
    <t>Количество</t>
  </si>
  <si>
    <t>Ед.цена</t>
  </si>
  <si>
    <t>Количе- ство</t>
  </si>
  <si>
    <t>Стойност</t>
  </si>
  <si>
    <t>Обща стойност на видовете работи  без ДДС:</t>
  </si>
  <si>
    <t>20% ДДС:</t>
  </si>
  <si>
    <t>Обща стойност на видовете работи с включен ДДС:</t>
  </si>
  <si>
    <t>№ по офер.</t>
  </si>
  <si>
    <t>Описание на СМР</t>
  </si>
  <si>
    <t xml:space="preserve">Дължина </t>
  </si>
  <si>
    <t>Ширина</t>
  </si>
  <si>
    <t>Височина</t>
  </si>
  <si>
    <t>Едн.части</t>
  </si>
  <si>
    <t>/ подпис/</t>
  </si>
  <si>
    <t>ПРОТОКОЛ № 1</t>
  </si>
  <si>
    <t>К-во изпълнено с Протокол № 1</t>
  </si>
  <si>
    <t xml:space="preserve">                                        / подпис /</t>
  </si>
  <si>
    <t xml:space="preserve">ИЗПЪЛНИТЕЛ: </t>
  </si>
  <si>
    <t>инж. Стефан Иванов</t>
  </si>
  <si>
    <t>инж. Цветан Цветанов</t>
  </si>
  <si>
    <t>инж. Александър Димитров</t>
  </si>
  <si>
    <t>ч.ч.</t>
  </si>
  <si>
    <r>
      <rPr>
        <b/>
        <sz val="12"/>
        <color theme="1"/>
        <rFont val="Times New Roman"/>
        <family val="1"/>
        <charset val="204"/>
      </rPr>
      <t>Обект:</t>
    </r>
    <r>
      <rPr>
        <sz val="12"/>
        <color theme="1"/>
        <rFont val="Times New Roman"/>
        <family val="1"/>
        <charset val="204"/>
      </rPr>
      <t xml:space="preserve"> Съдебна палата - София</t>
    </r>
  </si>
  <si>
    <t>Ед.м.</t>
  </si>
  <si>
    <t xml:space="preserve"> ИНВЕСТИТОР:  АПЕЛАТИВЕН СЪД СОФИЯ</t>
  </si>
  <si>
    <t>ЕД. ЦЕНА</t>
  </si>
  <si>
    <t>СТОЙНОСТ</t>
  </si>
  <si>
    <r>
      <rPr>
        <b/>
        <sz val="12"/>
        <color theme="1"/>
        <rFont val="Times New Roman"/>
        <family val="1"/>
        <charset val="204"/>
      </rPr>
      <t>Възложител:</t>
    </r>
    <r>
      <rPr>
        <sz val="12"/>
        <color theme="1"/>
        <rFont val="Times New Roman"/>
        <family val="1"/>
        <charset val="204"/>
      </rPr>
      <t xml:space="preserve"> Апелативен съд - София</t>
    </r>
  </si>
  <si>
    <t>Изпълнител:………..</t>
  </si>
  <si>
    <t xml:space="preserve">дата: </t>
  </si>
  <si>
    <t>Управител:</t>
  </si>
  <si>
    <t>II</t>
  </si>
  <si>
    <t>м²</t>
  </si>
  <si>
    <t xml:space="preserve">Събиране, изнасяне  на строителни отпадъци, вкл. почистане </t>
  </si>
  <si>
    <t>Количество по оферта</t>
  </si>
  <si>
    <t>ПОДРОБНА КОЛИЧЕСТВЕНА СМЕТКА КЪМ ПРОТОКОЛ  обр.19 № 1</t>
  </si>
  <si>
    <t>бр.</t>
  </si>
  <si>
    <t>Обезпечаване неразпространението на прах и разнасяне на строителни отпадъци чрез вътрешни и външни мокри и сухи изтривалки и др.</t>
  </si>
  <si>
    <t xml:space="preserve">      Днес   .   .202__ г. подписаните представители на Възложителя - Апелативен съд - София, инж.Александър Димитров, инж. Цветан Цветанов, инж. Стефан Иванов и на Изпълнителя _________________, след проверка на място установихме, че към     .     .202__ г. са извършени и подлежат на заплащане въз основа на този акт следните видове и количества строително-монтажни работи.</t>
  </si>
  <si>
    <t>Подготовка на помещението</t>
  </si>
  <si>
    <t xml:space="preserve">к-т </t>
  </si>
  <si>
    <t>Демонтаж на структура за вграждане</t>
  </si>
  <si>
    <t>Доставка и монтаж на фитинги захранващи структурата със студена вода (меки връзки, спирателни кранове, фитинги и други )</t>
  </si>
  <si>
    <t>Натоварване и извозване на строителни отпадъци и др.</t>
  </si>
  <si>
    <t xml:space="preserve">Защитно покритие с найлон </t>
  </si>
  <si>
    <r>
      <t xml:space="preserve">Разваляне на зидария с газобетонни блокчета, </t>
    </r>
    <r>
      <rPr>
        <sz val="12"/>
        <color theme="1"/>
        <rFont val="Calibri"/>
        <family val="2"/>
        <charset val="204"/>
      </rPr>
      <t>δ</t>
    </r>
    <r>
      <rPr>
        <sz val="12"/>
        <color theme="1"/>
        <rFont val="Times New Roman"/>
        <family val="1"/>
        <charset val="204"/>
      </rPr>
      <t>=7 см</t>
    </r>
  </si>
  <si>
    <t xml:space="preserve">Разваляне стенна облицовка от гранитогрес 20х20 см </t>
  </si>
  <si>
    <r>
      <rPr>
        <b/>
        <sz val="10"/>
        <color theme="1"/>
        <rFont val="Times New Roman"/>
        <family val="1"/>
        <charset val="204"/>
      </rPr>
      <t>Обект:</t>
    </r>
    <r>
      <rPr>
        <sz val="10"/>
        <color theme="1"/>
        <rFont val="Times New Roman"/>
        <family val="1"/>
        <charset val="204"/>
      </rPr>
      <t xml:space="preserve"> Съдебна палата - София</t>
    </r>
  </si>
  <si>
    <r>
      <rPr>
        <b/>
        <sz val="10"/>
        <color theme="1"/>
        <rFont val="Times New Roman"/>
        <family val="1"/>
        <charset val="204"/>
      </rPr>
      <t>Подобект:</t>
    </r>
    <r>
      <rPr>
        <sz val="10"/>
        <color theme="1"/>
        <rFont val="Times New Roman"/>
        <family val="1"/>
        <charset val="204"/>
      </rPr>
      <t xml:space="preserve">   Ремонт санитарен възел, З етаж, от страна на ул. Алабин</t>
    </r>
  </si>
  <si>
    <r>
      <rPr>
        <b/>
        <sz val="10"/>
        <color theme="1"/>
        <rFont val="Times New Roman"/>
        <family val="1"/>
        <charset val="204"/>
      </rPr>
      <t>Възложител:</t>
    </r>
    <r>
      <rPr>
        <sz val="10"/>
        <color theme="1"/>
        <rFont val="Times New Roman"/>
        <family val="1"/>
        <charset val="204"/>
      </rPr>
      <t xml:space="preserve"> Апелативен съд - София</t>
    </r>
  </si>
  <si>
    <r>
      <rPr>
        <b/>
        <sz val="11"/>
        <color theme="1"/>
        <rFont val="Times New Roman"/>
        <family val="1"/>
        <charset val="204"/>
      </rPr>
      <t>Обект:</t>
    </r>
    <r>
      <rPr>
        <sz val="11"/>
        <color theme="1"/>
        <rFont val="Times New Roman"/>
        <family val="1"/>
        <charset val="204"/>
      </rPr>
      <t xml:space="preserve"> Съдебна палата - София</t>
    </r>
  </si>
  <si>
    <r>
      <rPr>
        <b/>
        <sz val="11"/>
        <color theme="1"/>
        <rFont val="Times New Roman"/>
        <family val="1"/>
        <charset val="204"/>
      </rPr>
      <t>Подобект:</t>
    </r>
    <r>
      <rPr>
        <sz val="11"/>
        <color theme="1"/>
        <rFont val="Times New Roman"/>
        <family val="1"/>
        <charset val="204"/>
      </rPr>
      <t xml:space="preserve">   Ремонт санитарен възел, З етаж, от страна на ул. Алабин</t>
    </r>
  </si>
  <si>
    <r>
      <rPr>
        <b/>
        <sz val="11"/>
        <color theme="1"/>
        <rFont val="Times New Roman"/>
        <family val="1"/>
        <charset val="204"/>
      </rPr>
      <t>Възложител:</t>
    </r>
    <r>
      <rPr>
        <sz val="11"/>
        <color theme="1"/>
        <rFont val="Times New Roman"/>
        <family val="1"/>
        <charset val="204"/>
      </rPr>
      <t xml:space="preserve"> Апелативен съд - София</t>
    </r>
  </si>
  <si>
    <t xml:space="preserve">Обща гаранция: ………… </t>
  </si>
  <si>
    <t xml:space="preserve">Валидност на офертата: ………..  </t>
  </si>
  <si>
    <t xml:space="preserve">Срок за изпънение: ………….. </t>
  </si>
  <si>
    <t>Непредвидени (труд, материали и др.) 15%:</t>
  </si>
  <si>
    <t>Изпълнител:</t>
  </si>
  <si>
    <t>Източване на  водопроводна инсталация</t>
  </si>
  <si>
    <t>Демонтаж на стари фитинги, захранващи структурата със студена вода (меки връзки, спирателни кранове, фитинги
и други )</t>
  </si>
  <si>
    <t xml:space="preserve">Направа на студена водна проба </t>
  </si>
  <si>
    <r>
      <rPr>
        <b/>
        <sz val="12"/>
        <color theme="1"/>
        <rFont val="Times New Roman"/>
        <family val="1"/>
        <charset val="204"/>
      </rPr>
      <t>Подобект:</t>
    </r>
    <r>
      <rPr>
        <sz val="12"/>
        <color theme="1"/>
        <rFont val="Times New Roman"/>
        <family val="1"/>
        <charset val="204"/>
      </rPr>
      <t xml:space="preserve"> Ремонт в санитарен възел за подмяна на вградена структура в общ. WC, 1 етаж</t>
    </r>
  </si>
  <si>
    <t>Обща стойност на видовете работи в € без ДДС:</t>
  </si>
  <si>
    <t>Обща стойност на видовете работи в € с включен ДДС:</t>
  </si>
  <si>
    <t>Обществена WC-Ж, 1 ет.</t>
  </si>
  <si>
    <r>
      <t>Доставка и монтаж на нова структура за вграждане марка "IdealStandad", с конзолна тоалетна чиния (</t>
    </r>
    <r>
      <rPr>
        <i/>
        <sz val="12"/>
        <color indexed="8"/>
        <rFont val="Times New Roman"/>
        <family val="1"/>
        <charset val="204"/>
      </rPr>
      <t>цвят: бял</t>
    </r>
    <r>
      <rPr>
        <sz val="12"/>
        <color indexed="8"/>
        <rFont val="Times New Roman"/>
        <family val="1"/>
        <charset val="204"/>
      </rPr>
      <t>), за монтаж пред масивна стена с двоен бутон (</t>
    </r>
    <r>
      <rPr>
        <i/>
        <sz val="12"/>
        <color indexed="8"/>
        <rFont val="Times New Roman"/>
        <family val="1"/>
        <charset val="204"/>
      </rPr>
      <t>осигуряващ 3л. и 6л.</t>
    </r>
    <r>
      <rPr>
        <sz val="12"/>
        <color indexed="8"/>
        <rFont val="Times New Roman"/>
        <family val="1"/>
        <charset val="204"/>
      </rPr>
      <t>) и минимална гаранция на изделието (</t>
    </r>
    <r>
      <rPr>
        <i/>
        <sz val="12"/>
        <color indexed="8"/>
        <rFont val="Times New Roman"/>
        <family val="1"/>
        <charset val="204"/>
      </rPr>
      <t>10 години на металната рамка, 5 години на казанче "пластмасова част" и 2 години на промивния механизъм</t>
    </r>
    <r>
      <rPr>
        <sz val="12"/>
        <color indexed="8"/>
        <rFont val="Times New Roman"/>
        <family val="1"/>
        <charset val="204"/>
      </rPr>
      <t>)</t>
    </r>
  </si>
  <si>
    <r>
      <t xml:space="preserve">Подзиждане на стена зидария с газобетонни блокчета, </t>
    </r>
    <r>
      <rPr>
        <sz val="12"/>
        <color theme="1"/>
        <rFont val="Calibri"/>
        <family val="2"/>
        <charset val="204"/>
      </rPr>
      <t>δ</t>
    </r>
    <r>
      <rPr>
        <sz val="12"/>
        <color theme="1"/>
        <rFont val="Times New Roman"/>
        <family val="1"/>
        <charset val="204"/>
      </rPr>
      <t>=7 см</t>
    </r>
  </si>
  <si>
    <t>Полагане на стенна облицовка и включено фугиране на стена с плочки гранитогрес на лепило и фуга 2 мм, 20х20 см цвят сиви, при ремонти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</si>
</sst>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i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 applyNumberFormat="0" applyFont="0" applyFill="0" applyBorder="0" applyAlignment="0" applyProtection="0">
      <alignment vertical="top"/>
    </xf>
    <xf numFmtId="0" fontId="10" fillId="0" borderId="0"/>
  </cellStyleXfs>
  <cellXfs count="1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5" borderId="2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2" fontId="2" fillId="0" borderId="0" xfId="0" applyNumberFormat="1" applyFont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0" fontId="9" fillId="0" borderId="0" xfId="0" applyFont="1"/>
    <xf numFmtId="0" fontId="1" fillId="3" borderId="3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center"/>
    </xf>
    <xf numFmtId="4" fontId="11" fillId="0" borderId="1" xfId="3" applyNumberFormat="1" applyFont="1" applyBorder="1" applyAlignment="1">
      <alignment horizontal="right" vertical="center" wrapText="1"/>
    </xf>
    <xf numFmtId="4" fontId="11" fillId="0" borderId="1" xfId="3" applyNumberFormat="1" applyFont="1" applyBorder="1" applyAlignment="1">
      <alignment vertical="center" wrapText="1"/>
    </xf>
    <xf numFmtId="2" fontId="11" fillId="0" borderId="1" xfId="3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2" fillId="0" borderId="0" xfId="1" applyFont="1" applyAlignment="1"/>
    <xf numFmtId="0" fontId="12" fillId="0" borderId="0" xfId="1" applyFont="1" applyAlignment="1">
      <alignment vertical="center"/>
    </xf>
    <xf numFmtId="0" fontId="5" fillId="0" borderId="0" xfId="1" applyNumberFormat="1" applyFont="1" applyFill="1" applyBorder="1" applyAlignment="1" applyProtection="1">
      <alignment vertical="top"/>
    </xf>
    <xf numFmtId="0" fontId="13" fillId="0" borderId="0" xfId="1" applyFont="1" applyAlignment="1">
      <alignment horizontal="right"/>
    </xf>
    <xf numFmtId="0" fontId="5" fillId="0" borderId="0" xfId="0" applyFont="1"/>
    <xf numFmtId="0" fontId="12" fillId="0" borderId="0" xfId="1" applyFont="1" applyAlignment="1">
      <alignment wrapText="1"/>
    </xf>
    <xf numFmtId="0" fontId="13" fillId="0" borderId="0" xfId="1" applyFont="1" applyAlignment="1">
      <alignment horizontal="right" vertical="center"/>
    </xf>
    <xf numFmtId="0" fontId="5" fillId="0" borderId="0" xfId="1" applyFont="1" applyAlignment="1"/>
    <xf numFmtId="0" fontId="12" fillId="0" borderId="0" xfId="1" applyFont="1" applyAlignment="1">
      <alignment horizontal="right" vertical="center"/>
    </xf>
    <xf numFmtId="0" fontId="14" fillId="0" borderId="0" xfId="1" applyFont="1" applyAlignment="1">
      <alignment horizontal="center"/>
    </xf>
    <xf numFmtId="0" fontId="5" fillId="0" borderId="0" xfId="1" applyFont="1"/>
    <xf numFmtId="4" fontId="15" fillId="4" borderId="7" xfId="1" applyNumberFormat="1" applyFont="1" applyFill="1" applyBorder="1" applyAlignment="1">
      <alignment horizontal="center" vertical="center" wrapText="1"/>
    </xf>
    <xf numFmtId="4" fontId="15" fillId="4" borderId="9" xfId="1" applyNumberFormat="1" applyFont="1" applyFill="1" applyBorder="1" applyAlignment="1">
      <alignment horizontal="center" vertical="center" wrapText="1"/>
    </xf>
    <xf numFmtId="4" fontId="15" fillId="4" borderId="10" xfId="1" applyNumberFormat="1" applyFont="1" applyFill="1" applyBorder="1" applyAlignment="1">
      <alignment horizontal="center" vertical="center" wrapText="1"/>
    </xf>
    <xf numFmtId="4" fontId="15" fillId="4" borderId="27" xfId="1" applyNumberFormat="1" applyFont="1" applyFill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right" vertical="center" wrapText="1"/>
    </xf>
    <xf numFmtId="4" fontId="12" fillId="0" borderId="15" xfId="0" applyNumberFormat="1" applyFont="1" applyBorder="1" applyAlignment="1">
      <alignment horizontal="right" vertical="center" wrapText="1"/>
    </xf>
    <xf numFmtId="4" fontId="12" fillId="0" borderId="16" xfId="1" applyNumberFormat="1" applyFont="1" applyFill="1" applyBorder="1" applyAlignment="1">
      <alignment horizontal="center" vertical="center" wrapText="1"/>
    </xf>
    <xf numFmtId="4" fontId="12" fillId="0" borderId="17" xfId="1" applyNumberFormat="1" applyFont="1" applyFill="1" applyBorder="1" applyAlignment="1">
      <alignment horizontal="right" vertical="center" wrapText="1"/>
    </xf>
    <xf numFmtId="0" fontId="12" fillId="0" borderId="0" xfId="1" applyFont="1"/>
    <xf numFmtId="0" fontId="13" fillId="0" borderId="19" xfId="0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4" fontId="12" fillId="0" borderId="18" xfId="1" applyNumberFormat="1" applyFont="1" applyFill="1" applyBorder="1" applyAlignment="1">
      <alignment horizontal="center" vertical="center" wrapText="1"/>
    </xf>
    <xf numFmtId="4" fontId="13" fillId="0" borderId="20" xfId="0" applyNumberFormat="1" applyFont="1" applyBorder="1" applyAlignment="1">
      <alignment horizontal="right" vertical="center" wrapText="1"/>
    </xf>
    <xf numFmtId="4" fontId="12" fillId="0" borderId="21" xfId="1" applyNumberFormat="1" applyFont="1" applyFill="1" applyBorder="1" applyAlignment="1">
      <alignment horizontal="center" vertical="center" wrapText="1"/>
    </xf>
    <xf numFmtId="0" fontId="12" fillId="0" borderId="13" xfId="1" applyFont="1" applyBorder="1"/>
    <xf numFmtId="0" fontId="12" fillId="0" borderId="1" xfId="1" applyFont="1" applyBorder="1"/>
    <xf numFmtId="0" fontId="13" fillId="0" borderId="12" xfId="0" applyFont="1" applyBorder="1" applyAlignment="1">
      <alignment horizontal="right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right" vertical="center" wrapText="1"/>
    </xf>
    <xf numFmtId="4" fontId="12" fillId="0" borderId="22" xfId="1" applyNumberFormat="1" applyFont="1" applyFill="1" applyBorder="1" applyAlignment="1">
      <alignment horizontal="center" vertical="center" wrapText="1"/>
    </xf>
    <xf numFmtId="0" fontId="12" fillId="0" borderId="9" xfId="1" applyFont="1" applyBorder="1"/>
    <xf numFmtId="0" fontId="12" fillId="0" borderId="23" xfId="1" applyFont="1" applyBorder="1"/>
    <xf numFmtId="0" fontId="13" fillId="0" borderId="24" xfId="0" applyFont="1" applyBorder="1" applyAlignment="1">
      <alignment horizontal="right" vertical="center" wrapText="1"/>
    </xf>
    <xf numFmtId="4" fontId="12" fillId="0" borderId="23" xfId="1" applyNumberFormat="1" applyFont="1" applyFill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right" vertical="center"/>
    </xf>
    <xf numFmtId="4" fontId="12" fillId="0" borderId="25" xfId="1" applyNumberFormat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vertical="center"/>
    </xf>
    <xf numFmtId="0" fontId="7" fillId="0" borderId="0" xfId="1" applyFont="1" applyFill="1" applyAlignment="1">
      <alignment vertical="center"/>
    </xf>
    <xf numFmtId="0" fontId="16" fillId="0" borderId="0" xfId="1" applyFont="1" applyAlignment="1">
      <alignment vertical="center"/>
    </xf>
    <xf numFmtId="0" fontId="5" fillId="0" borderId="0" xfId="2" applyNumberFormat="1" applyFont="1" applyFill="1" applyBorder="1" applyAlignment="1" applyProtection="1">
      <alignment vertical="top"/>
    </xf>
    <xf numFmtId="0" fontId="5" fillId="0" borderId="0" xfId="1" applyFont="1" applyFill="1" applyAlignment="1"/>
    <xf numFmtId="0" fontId="5" fillId="0" borderId="0" xfId="1" applyFont="1" applyFill="1" applyAlignment="1">
      <alignment vertical="center"/>
    </xf>
    <xf numFmtId="0" fontId="5" fillId="0" borderId="0" xfId="1" applyFont="1" applyAlignment="1">
      <alignment horizontal="center"/>
    </xf>
    <xf numFmtId="0" fontId="17" fillId="0" borderId="0" xfId="1" applyFont="1"/>
    <xf numFmtId="0" fontId="18" fillId="0" borderId="0" xfId="1" applyFont="1" applyFill="1" applyAlignment="1">
      <alignment vertical="center"/>
    </xf>
    <xf numFmtId="0" fontId="17" fillId="0" borderId="0" xfId="1" applyFont="1" applyAlignment="1">
      <alignment horizontal="center"/>
    </xf>
    <xf numFmtId="0" fontId="19" fillId="0" borderId="0" xfId="1" applyFont="1"/>
    <xf numFmtId="0" fontId="17" fillId="0" borderId="0" xfId="0" applyFont="1"/>
    <xf numFmtId="0" fontId="5" fillId="0" borderId="0" xfId="0" applyFont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20" fillId="3" borderId="33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12" fillId="0" borderId="0" xfId="1" applyNumberFormat="1" applyFont="1" applyFill="1" applyBorder="1" applyAlignment="1" applyProtection="1">
      <alignment vertical="top"/>
    </xf>
    <xf numFmtId="0" fontId="12" fillId="0" borderId="0" xfId="0" applyFont="1"/>
    <xf numFmtId="0" fontId="12" fillId="0" borderId="30" xfId="0" applyFont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12" fillId="0" borderId="16" xfId="1" applyFont="1" applyBorder="1"/>
    <xf numFmtId="0" fontId="12" fillId="0" borderId="18" xfId="1" applyFont="1" applyBorder="1"/>
    <xf numFmtId="0" fontId="12" fillId="0" borderId="32" xfId="1" applyFont="1" applyBorder="1"/>
    <xf numFmtId="0" fontId="12" fillId="0" borderId="20" xfId="1" applyFont="1" applyBorder="1"/>
    <xf numFmtId="0" fontId="12" fillId="0" borderId="13" xfId="0" applyFont="1" applyBorder="1" applyAlignment="1">
      <alignment vertical="center"/>
    </xf>
    <xf numFmtId="0" fontId="12" fillId="0" borderId="14" xfId="1" applyFont="1" applyBorder="1"/>
    <xf numFmtId="2" fontId="12" fillId="0" borderId="22" xfId="1" applyNumberFormat="1" applyFont="1" applyBorder="1"/>
    <xf numFmtId="0" fontId="12" fillId="0" borderId="9" xfId="0" applyFont="1" applyBorder="1" applyAlignment="1">
      <alignment vertical="center"/>
    </xf>
    <xf numFmtId="0" fontId="12" fillId="0" borderId="10" xfId="1" applyFont="1" applyBorder="1"/>
    <xf numFmtId="4" fontId="12" fillId="0" borderId="25" xfId="1" applyNumberFormat="1" applyFont="1" applyBorder="1"/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wrapText="1"/>
    </xf>
    <xf numFmtId="2" fontId="6" fillId="5" borderId="26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horizontal="right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5" fillId="0" borderId="0" xfId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20" fillId="0" borderId="0" xfId="0" applyFont="1" applyAlignment="1">
      <alignment vertical="center"/>
    </xf>
    <xf numFmtId="0" fontId="11" fillId="0" borderId="1" xfId="3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right" wrapText="1"/>
    </xf>
    <xf numFmtId="0" fontId="1" fillId="0" borderId="37" xfId="0" applyFont="1" applyBorder="1" applyAlignment="1">
      <alignment horizontal="right" wrapText="1"/>
    </xf>
    <xf numFmtId="0" fontId="1" fillId="0" borderId="22" xfId="0" applyFont="1" applyBorder="1" applyAlignment="1">
      <alignment horizontal="right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4" xfId="0" applyFont="1" applyBorder="1" applyAlignment="1">
      <alignment horizontal="right" wrapText="1"/>
    </xf>
    <xf numFmtId="0" fontId="1" fillId="0" borderId="35" xfId="0" applyFont="1" applyBorder="1" applyAlignment="1">
      <alignment horizontal="right" wrapText="1"/>
    </xf>
    <xf numFmtId="0" fontId="1" fillId="0" borderId="36" xfId="0" applyFont="1" applyBorder="1" applyAlignment="1">
      <alignment horizontal="right" wrapText="1"/>
    </xf>
    <xf numFmtId="0" fontId="1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4" fontId="15" fillId="4" borderId="5" xfId="1" applyNumberFormat="1" applyFont="1" applyFill="1" applyBorder="1" applyAlignment="1">
      <alignment horizontal="center" vertical="center" wrapText="1"/>
    </xf>
    <xf numFmtId="4" fontId="15" fillId="4" borderId="6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31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1" fillId="4" borderId="28" xfId="1" applyFont="1" applyFill="1" applyBorder="1" applyAlignment="1">
      <alignment horizontal="center" vertical="center" wrapText="1"/>
    </xf>
    <xf numFmtId="0" fontId="1" fillId="4" borderId="29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4">
    <cellStyle name="Normal 2" xfId="1"/>
    <cellStyle name="Normal 4" xfId="2"/>
    <cellStyle name="Normal_OD 7.2-1-01_NEW_OFERTA " xfId="3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6"/>
  <sheetViews>
    <sheetView tabSelected="1" view="pageBreakPreview" zoomScale="130" zoomScaleNormal="145" zoomScaleSheetLayoutView="130" workbookViewId="0">
      <selection activeCell="C21" sqref="C21"/>
    </sheetView>
  </sheetViews>
  <sheetFormatPr defaultRowHeight="15.75" x14ac:dyDescent="0.25"/>
  <cols>
    <col min="1" max="1" width="5.140625" style="2" customWidth="1"/>
    <col min="2" max="2" width="65.85546875" style="1" customWidth="1"/>
    <col min="3" max="3" width="9.85546875" style="2" customWidth="1"/>
    <col min="4" max="4" width="7.42578125" style="23" bestFit="1" customWidth="1"/>
    <col min="5" max="5" width="11.5703125" style="2" customWidth="1"/>
    <col min="6" max="6" width="13.7109375" style="1" bestFit="1" customWidth="1"/>
    <col min="7" max="16384" width="9.140625" style="1"/>
  </cols>
  <sheetData>
    <row r="1" spans="1:6" x14ac:dyDescent="0.25">
      <c r="A1" s="150" t="s">
        <v>35</v>
      </c>
      <c r="B1" s="150"/>
    </row>
    <row r="2" spans="1:6" x14ac:dyDescent="0.25">
      <c r="A2" s="124" t="s">
        <v>74</v>
      </c>
      <c r="B2" s="124"/>
    </row>
    <row r="3" spans="1:6" x14ac:dyDescent="0.25">
      <c r="A3" s="150" t="s">
        <v>40</v>
      </c>
      <c r="B3" s="150"/>
    </row>
    <row r="4" spans="1:6" x14ac:dyDescent="0.25">
      <c r="A4" s="151" t="s">
        <v>70</v>
      </c>
      <c r="B4" s="150"/>
    </row>
    <row r="5" spans="1:6" x14ac:dyDescent="0.25">
      <c r="A5" s="29"/>
      <c r="B5" s="29"/>
    </row>
    <row r="6" spans="1:6" x14ac:dyDescent="0.25">
      <c r="B6" s="140"/>
    </row>
    <row r="7" spans="1:6" x14ac:dyDescent="0.25">
      <c r="B7" s="140"/>
    </row>
    <row r="8" spans="1:6" s="33" customFormat="1" thickBot="1" x14ac:dyDescent="0.3">
      <c r="A8" s="31" t="s">
        <v>0</v>
      </c>
      <c r="B8" s="31" t="s">
        <v>1</v>
      </c>
      <c r="C8" s="31" t="s">
        <v>2</v>
      </c>
      <c r="D8" s="32" t="s">
        <v>6</v>
      </c>
      <c r="E8" s="32" t="s">
        <v>38</v>
      </c>
      <c r="F8" s="32" t="s">
        <v>39</v>
      </c>
    </row>
    <row r="9" spans="1:6" ht="16.5" thickTop="1" x14ac:dyDescent="0.25">
      <c r="A9" s="7" t="s">
        <v>3</v>
      </c>
      <c r="B9" s="34" t="s">
        <v>77</v>
      </c>
      <c r="C9" s="5"/>
      <c r="D9" s="24"/>
      <c r="E9" s="30"/>
      <c r="F9" s="30"/>
    </row>
    <row r="10" spans="1:6" x14ac:dyDescent="0.25">
      <c r="A10" s="139">
        <v>1</v>
      </c>
      <c r="B10" s="36" t="s">
        <v>52</v>
      </c>
      <c r="C10" s="37" t="s">
        <v>34</v>
      </c>
      <c r="D10" s="40">
        <v>2</v>
      </c>
      <c r="E10" s="38"/>
      <c r="F10" s="39">
        <f t="shared" ref="F10:F23" si="0">ROUND(D10*E10,2)</f>
        <v>0</v>
      </c>
    </row>
    <row r="11" spans="1:6" ht="47.25" x14ac:dyDescent="0.25">
      <c r="A11" s="139">
        <v>2</v>
      </c>
      <c r="B11" s="36" t="s">
        <v>50</v>
      </c>
      <c r="C11" s="37" t="s">
        <v>49</v>
      </c>
      <c r="D11" s="40">
        <v>1</v>
      </c>
      <c r="E11" s="38"/>
      <c r="F11" s="39">
        <f t="shared" si="0"/>
        <v>0</v>
      </c>
    </row>
    <row r="12" spans="1:6" x14ac:dyDescent="0.25">
      <c r="A12" s="139">
        <v>3</v>
      </c>
      <c r="B12" s="36" t="s">
        <v>57</v>
      </c>
      <c r="C12" s="37" t="s">
        <v>45</v>
      </c>
      <c r="D12" s="40">
        <v>10</v>
      </c>
      <c r="E12" s="38"/>
      <c r="F12" s="39">
        <f t="shared" si="0"/>
        <v>0</v>
      </c>
    </row>
    <row r="13" spans="1:6" x14ac:dyDescent="0.25">
      <c r="A13" s="139">
        <v>4</v>
      </c>
      <c r="B13" s="36" t="s">
        <v>71</v>
      </c>
      <c r="C13" s="37" t="s">
        <v>49</v>
      </c>
      <c r="D13" s="40">
        <v>1</v>
      </c>
      <c r="E13" s="38"/>
      <c r="F13" s="39">
        <f t="shared" si="0"/>
        <v>0</v>
      </c>
    </row>
    <row r="14" spans="1:6" x14ac:dyDescent="0.25">
      <c r="A14" s="139">
        <v>5</v>
      </c>
      <c r="B14" s="21" t="s">
        <v>59</v>
      </c>
      <c r="C14" s="37" t="s">
        <v>45</v>
      </c>
      <c r="D14" s="24">
        <v>1.5</v>
      </c>
      <c r="E14" s="30"/>
      <c r="F14" s="39">
        <f t="shared" si="0"/>
        <v>0</v>
      </c>
    </row>
    <row r="15" spans="1:6" x14ac:dyDescent="0.25">
      <c r="A15" s="139">
        <v>6</v>
      </c>
      <c r="B15" s="21" t="s">
        <v>58</v>
      </c>
      <c r="C15" s="37" t="s">
        <v>45</v>
      </c>
      <c r="D15" s="24">
        <v>1.5</v>
      </c>
      <c r="E15" s="38"/>
      <c r="F15" s="39">
        <f t="shared" si="0"/>
        <v>0</v>
      </c>
    </row>
    <row r="16" spans="1:6" ht="47.25" x14ac:dyDescent="0.25">
      <c r="A16" s="139">
        <v>7</v>
      </c>
      <c r="B16" s="36" t="s">
        <v>72</v>
      </c>
      <c r="C16" s="37" t="s">
        <v>53</v>
      </c>
      <c r="D16" s="40">
        <v>1</v>
      </c>
      <c r="E16" s="38"/>
      <c r="F16" s="39">
        <f t="shared" si="0"/>
        <v>0</v>
      </c>
    </row>
    <row r="17" spans="1:6" x14ac:dyDescent="0.25">
      <c r="A17" s="139">
        <v>8</v>
      </c>
      <c r="B17" s="36" t="s">
        <v>54</v>
      </c>
      <c r="C17" s="37" t="s">
        <v>53</v>
      </c>
      <c r="D17" s="40">
        <v>1</v>
      </c>
      <c r="E17" s="38"/>
      <c r="F17" s="39">
        <f t="shared" si="0"/>
        <v>0</v>
      </c>
    </row>
    <row r="18" spans="1:6" ht="94.5" x14ac:dyDescent="0.25">
      <c r="A18" s="139">
        <v>9</v>
      </c>
      <c r="B18" s="36" t="s">
        <v>78</v>
      </c>
      <c r="C18" s="37" t="s">
        <v>53</v>
      </c>
      <c r="D18" s="40">
        <v>1</v>
      </c>
      <c r="E18" s="38"/>
      <c r="F18" s="39">
        <f t="shared" si="0"/>
        <v>0</v>
      </c>
    </row>
    <row r="19" spans="1:6" ht="29.25" customHeight="1" x14ac:dyDescent="0.25">
      <c r="A19" s="139">
        <v>10</v>
      </c>
      <c r="B19" s="36" t="s">
        <v>55</v>
      </c>
      <c r="C19" s="37" t="s">
        <v>53</v>
      </c>
      <c r="D19" s="40">
        <v>1</v>
      </c>
      <c r="E19" s="38"/>
      <c r="F19" s="39">
        <f t="shared" si="0"/>
        <v>0</v>
      </c>
    </row>
    <row r="20" spans="1:6" x14ac:dyDescent="0.25">
      <c r="A20" s="139">
        <v>11</v>
      </c>
      <c r="B20" s="21" t="s">
        <v>79</v>
      </c>
      <c r="C20" s="37" t="s">
        <v>45</v>
      </c>
      <c r="D20" s="24">
        <v>1.5</v>
      </c>
      <c r="E20" s="38"/>
      <c r="F20" s="39">
        <f t="shared" si="0"/>
        <v>0</v>
      </c>
    </row>
    <row r="21" spans="1:6" ht="47.25" x14ac:dyDescent="0.25">
      <c r="A21" s="139">
        <v>12</v>
      </c>
      <c r="B21" s="21" t="s">
        <v>80</v>
      </c>
      <c r="C21" s="37" t="s">
        <v>45</v>
      </c>
      <c r="D21" s="24">
        <v>1.5</v>
      </c>
      <c r="E21" s="38"/>
      <c r="F21" s="39">
        <f t="shared" si="0"/>
        <v>0</v>
      </c>
    </row>
    <row r="22" spans="1:6" x14ac:dyDescent="0.25">
      <c r="A22" s="139">
        <v>13</v>
      </c>
      <c r="B22" s="36" t="s">
        <v>73</v>
      </c>
      <c r="C22" s="37" t="s">
        <v>49</v>
      </c>
      <c r="D22" s="40">
        <v>1</v>
      </c>
      <c r="E22" s="38"/>
      <c r="F22" s="39">
        <f t="shared" si="0"/>
        <v>0</v>
      </c>
    </row>
    <row r="23" spans="1:6" ht="17.25" customHeight="1" x14ac:dyDescent="0.25">
      <c r="A23" s="139">
        <v>14</v>
      </c>
      <c r="B23" s="27" t="s">
        <v>46</v>
      </c>
      <c r="C23" s="37" t="s">
        <v>45</v>
      </c>
      <c r="D23" s="24">
        <v>10</v>
      </c>
      <c r="E23" s="30"/>
      <c r="F23" s="39">
        <f t="shared" si="0"/>
        <v>0</v>
      </c>
    </row>
    <row r="24" spans="1:6" x14ac:dyDescent="0.25">
      <c r="A24" s="8"/>
      <c r="B24" s="21"/>
      <c r="C24" s="5"/>
      <c r="D24" s="24"/>
      <c r="E24" s="30"/>
      <c r="F24" s="30"/>
    </row>
    <row r="25" spans="1:6" x14ac:dyDescent="0.25">
      <c r="A25" s="4" t="s">
        <v>44</v>
      </c>
      <c r="B25" s="35" t="s">
        <v>5</v>
      </c>
      <c r="C25" s="6"/>
      <c r="D25" s="24"/>
      <c r="E25" s="30"/>
      <c r="F25" s="30"/>
    </row>
    <row r="26" spans="1:6" ht="16.5" thickBot="1" x14ac:dyDescent="0.3">
      <c r="A26" s="42">
        <v>1</v>
      </c>
      <c r="B26" s="43" t="s">
        <v>56</v>
      </c>
      <c r="C26" s="42" t="s">
        <v>4</v>
      </c>
      <c r="D26" s="44">
        <v>0.3</v>
      </c>
      <c r="E26" s="45"/>
      <c r="F26" s="146">
        <f t="shared" ref="F26" si="1">ROUND(D26*E26,2)</f>
        <v>0</v>
      </c>
    </row>
    <row r="27" spans="1:6" ht="16.5" thickTop="1" x14ac:dyDescent="0.25">
      <c r="A27" s="41"/>
      <c r="B27" s="152" t="s">
        <v>75</v>
      </c>
      <c r="C27" s="153"/>
      <c r="D27" s="153"/>
      <c r="E27" s="154"/>
      <c r="F27" s="46">
        <f>SUM(F10:F26)</f>
        <v>0</v>
      </c>
    </row>
    <row r="28" spans="1:6" x14ac:dyDescent="0.25">
      <c r="A28" s="41"/>
      <c r="B28" s="147" t="s">
        <v>69</v>
      </c>
      <c r="C28" s="148"/>
      <c r="D28" s="148"/>
      <c r="E28" s="149"/>
      <c r="F28" s="46">
        <f>ROUND(F27*15%,2)</f>
        <v>0</v>
      </c>
    </row>
    <row r="29" spans="1:6" x14ac:dyDescent="0.25">
      <c r="A29" s="30"/>
      <c r="B29" s="147" t="s">
        <v>18</v>
      </c>
      <c r="C29" s="148"/>
      <c r="D29" s="148"/>
      <c r="E29" s="149"/>
      <c r="F29" s="46">
        <f>ROUND((F27+F28)*20%,2)</f>
        <v>0</v>
      </c>
    </row>
    <row r="30" spans="1:6" x14ac:dyDescent="0.25">
      <c r="A30" s="30"/>
      <c r="B30" s="147" t="s">
        <v>76</v>
      </c>
      <c r="C30" s="148"/>
      <c r="D30" s="148"/>
      <c r="E30" s="149"/>
      <c r="F30" s="47">
        <f>SUM(F27:F29)</f>
        <v>0</v>
      </c>
    </row>
    <row r="31" spans="1:6" x14ac:dyDescent="0.25">
      <c r="A31" s="141"/>
      <c r="B31" s="142"/>
      <c r="C31" s="143"/>
      <c r="D31" s="144"/>
      <c r="E31" s="143"/>
      <c r="F31" s="145"/>
    </row>
    <row r="32" spans="1:6" x14ac:dyDescent="0.25">
      <c r="B32" s="22" t="s">
        <v>66</v>
      </c>
    </row>
    <row r="33" spans="2:4" x14ac:dyDescent="0.25">
      <c r="B33" s="22" t="s">
        <v>67</v>
      </c>
    </row>
    <row r="34" spans="2:4" x14ac:dyDescent="0.25">
      <c r="B34" s="22" t="s">
        <v>68</v>
      </c>
    </row>
    <row r="35" spans="2:4" x14ac:dyDescent="0.25">
      <c r="B35" s="22"/>
    </row>
    <row r="36" spans="2:4" x14ac:dyDescent="0.25">
      <c r="B36" s="22" t="s">
        <v>42</v>
      </c>
      <c r="D36" s="23" t="s">
        <v>43</v>
      </c>
    </row>
    <row r="37" spans="2:4" x14ac:dyDescent="0.25">
      <c r="B37" s="22"/>
    </row>
    <row r="38" spans="2:4" x14ac:dyDescent="0.25">
      <c r="B38" s="22"/>
    </row>
    <row r="39" spans="2:4" x14ac:dyDescent="0.25">
      <c r="B39" s="3"/>
    </row>
    <row r="40" spans="2:4" x14ac:dyDescent="0.25">
      <c r="B40" s="3"/>
    </row>
    <row r="41" spans="2:4" x14ac:dyDescent="0.25">
      <c r="B41" s="3"/>
    </row>
    <row r="42" spans="2:4" x14ac:dyDescent="0.25">
      <c r="B42" s="3"/>
    </row>
    <row r="43" spans="2:4" x14ac:dyDescent="0.25">
      <c r="B43" s="3"/>
    </row>
    <row r="44" spans="2:4" x14ac:dyDescent="0.25">
      <c r="B44" s="3"/>
    </row>
    <row r="45" spans="2:4" x14ac:dyDescent="0.25">
      <c r="B45" s="3"/>
    </row>
    <row r="46" spans="2:4" x14ac:dyDescent="0.25">
      <c r="B46" s="3"/>
    </row>
    <row r="47" spans="2:4" x14ac:dyDescent="0.25">
      <c r="B47" s="3"/>
    </row>
    <row r="48" spans="2:4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  <row r="104" spans="2:2" x14ac:dyDescent="0.25">
      <c r="B104" s="3"/>
    </row>
    <row r="105" spans="2:2" x14ac:dyDescent="0.25">
      <c r="B105" s="3"/>
    </row>
    <row r="106" spans="2:2" x14ac:dyDescent="0.25">
      <c r="B106" s="3"/>
    </row>
    <row r="107" spans="2:2" x14ac:dyDescent="0.25">
      <c r="B107" s="3"/>
    </row>
    <row r="108" spans="2:2" x14ac:dyDescent="0.25">
      <c r="B108" s="3"/>
    </row>
    <row r="109" spans="2:2" x14ac:dyDescent="0.25">
      <c r="B109" s="3"/>
    </row>
    <row r="110" spans="2:2" x14ac:dyDescent="0.25">
      <c r="B110" s="3"/>
    </row>
    <row r="111" spans="2:2" x14ac:dyDescent="0.25">
      <c r="B111" s="3"/>
    </row>
    <row r="112" spans="2:2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3"/>
    </row>
    <row r="117" spans="2:2" x14ac:dyDescent="0.25">
      <c r="B117" s="3"/>
    </row>
    <row r="118" spans="2:2" x14ac:dyDescent="0.25">
      <c r="B118" s="3"/>
    </row>
    <row r="119" spans="2:2" x14ac:dyDescent="0.25">
      <c r="B119" s="3"/>
    </row>
    <row r="120" spans="2:2" x14ac:dyDescent="0.25">
      <c r="B120" s="3"/>
    </row>
    <row r="121" spans="2:2" x14ac:dyDescent="0.25">
      <c r="B121" s="3"/>
    </row>
    <row r="122" spans="2:2" x14ac:dyDescent="0.25">
      <c r="B122" s="3"/>
    </row>
    <row r="123" spans="2:2" x14ac:dyDescent="0.25">
      <c r="B123" s="3"/>
    </row>
    <row r="124" spans="2:2" x14ac:dyDescent="0.25">
      <c r="B124" s="3"/>
    </row>
    <row r="125" spans="2:2" x14ac:dyDescent="0.25">
      <c r="B125" s="3"/>
    </row>
    <row r="126" spans="2:2" x14ac:dyDescent="0.25">
      <c r="B126" s="3"/>
    </row>
    <row r="127" spans="2:2" x14ac:dyDescent="0.25">
      <c r="B127" s="3"/>
    </row>
    <row r="128" spans="2:2" x14ac:dyDescent="0.25">
      <c r="B128" s="3"/>
    </row>
    <row r="129" spans="2:2" x14ac:dyDescent="0.25">
      <c r="B129" s="3"/>
    </row>
    <row r="130" spans="2:2" x14ac:dyDescent="0.25">
      <c r="B130" s="3"/>
    </row>
    <row r="131" spans="2:2" x14ac:dyDescent="0.25">
      <c r="B131" s="3"/>
    </row>
    <row r="132" spans="2:2" x14ac:dyDescent="0.25">
      <c r="B132" s="3"/>
    </row>
    <row r="133" spans="2:2" x14ac:dyDescent="0.25">
      <c r="B133" s="3"/>
    </row>
    <row r="134" spans="2:2" x14ac:dyDescent="0.25">
      <c r="B134" s="3"/>
    </row>
    <row r="135" spans="2:2" x14ac:dyDescent="0.25">
      <c r="B135" s="3"/>
    </row>
    <row r="136" spans="2:2" x14ac:dyDescent="0.25">
      <c r="B136" s="3"/>
    </row>
    <row r="137" spans="2:2" x14ac:dyDescent="0.25">
      <c r="B137" s="3"/>
    </row>
    <row r="138" spans="2:2" x14ac:dyDescent="0.25">
      <c r="B138" s="3"/>
    </row>
    <row r="139" spans="2:2" x14ac:dyDescent="0.25">
      <c r="B139" s="3"/>
    </row>
    <row r="140" spans="2:2" x14ac:dyDescent="0.25">
      <c r="B140" s="3"/>
    </row>
    <row r="141" spans="2:2" x14ac:dyDescent="0.25">
      <c r="B141" s="3"/>
    </row>
    <row r="142" spans="2:2" x14ac:dyDescent="0.25">
      <c r="B142" s="3"/>
    </row>
    <row r="143" spans="2:2" x14ac:dyDescent="0.25">
      <c r="B143" s="3"/>
    </row>
    <row r="144" spans="2:2" x14ac:dyDescent="0.25">
      <c r="B144" s="3"/>
    </row>
    <row r="145" spans="2:2" x14ac:dyDescent="0.25">
      <c r="B145" s="3"/>
    </row>
    <row r="146" spans="2:2" x14ac:dyDescent="0.25">
      <c r="B146" s="3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  <row r="150" spans="2:2" x14ac:dyDescent="0.25">
      <c r="B150" s="3"/>
    </row>
    <row r="151" spans="2:2" x14ac:dyDescent="0.25">
      <c r="B151" s="3"/>
    </row>
    <row r="152" spans="2:2" x14ac:dyDescent="0.25">
      <c r="B152" s="3"/>
    </row>
    <row r="153" spans="2:2" x14ac:dyDescent="0.25">
      <c r="B153" s="3"/>
    </row>
    <row r="154" spans="2:2" x14ac:dyDescent="0.25">
      <c r="B154" s="3"/>
    </row>
    <row r="155" spans="2:2" x14ac:dyDescent="0.25">
      <c r="B155" s="3"/>
    </row>
    <row r="156" spans="2:2" x14ac:dyDescent="0.25">
      <c r="B156" s="3"/>
    </row>
    <row r="157" spans="2:2" x14ac:dyDescent="0.25">
      <c r="B157" s="3"/>
    </row>
    <row r="158" spans="2:2" x14ac:dyDescent="0.25">
      <c r="B158" s="3"/>
    </row>
    <row r="159" spans="2:2" x14ac:dyDescent="0.25">
      <c r="B159" s="3"/>
    </row>
    <row r="160" spans="2:2" x14ac:dyDescent="0.25">
      <c r="B160" s="3"/>
    </row>
    <row r="161" spans="2:2" x14ac:dyDescent="0.25">
      <c r="B161" s="3"/>
    </row>
    <row r="162" spans="2:2" x14ac:dyDescent="0.25">
      <c r="B162" s="3"/>
    </row>
    <row r="163" spans="2:2" x14ac:dyDescent="0.25">
      <c r="B163" s="3"/>
    </row>
    <row r="164" spans="2:2" x14ac:dyDescent="0.25">
      <c r="B164" s="3"/>
    </row>
    <row r="165" spans="2:2" x14ac:dyDescent="0.25">
      <c r="B165" s="3"/>
    </row>
    <row r="166" spans="2:2" x14ac:dyDescent="0.25">
      <c r="B166" s="3"/>
    </row>
    <row r="167" spans="2:2" x14ac:dyDescent="0.25">
      <c r="B167" s="3"/>
    </row>
    <row r="168" spans="2:2" x14ac:dyDescent="0.25">
      <c r="B168" s="3"/>
    </row>
    <row r="169" spans="2:2" x14ac:dyDescent="0.25">
      <c r="B169" s="3"/>
    </row>
    <row r="170" spans="2:2" x14ac:dyDescent="0.25">
      <c r="B170" s="3"/>
    </row>
    <row r="171" spans="2:2" x14ac:dyDescent="0.25">
      <c r="B171" s="3"/>
    </row>
    <row r="172" spans="2:2" x14ac:dyDescent="0.25">
      <c r="B172" s="3"/>
    </row>
    <row r="173" spans="2:2" x14ac:dyDescent="0.25">
      <c r="B173" s="3"/>
    </row>
    <row r="174" spans="2:2" x14ac:dyDescent="0.25">
      <c r="B174" s="3"/>
    </row>
    <row r="175" spans="2:2" x14ac:dyDescent="0.25">
      <c r="B175" s="3"/>
    </row>
    <row r="176" spans="2:2" x14ac:dyDescent="0.25">
      <c r="B176" s="3"/>
    </row>
    <row r="177" spans="2:2" x14ac:dyDescent="0.25">
      <c r="B177" s="3"/>
    </row>
    <row r="178" spans="2:2" x14ac:dyDescent="0.25">
      <c r="B178" s="3"/>
    </row>
    <row r="179" spans="2:2" x14ac:dyDescent="0.25">
      <c r="B179" s="3"/>
    </row>
    <row r="180" spans="2:2" x14ac:dyDescent="0.25">
      <c r="B180" s="3"/>
    </row>
    <row r="181" spans="2:2" x14ac:dyDescent="0.25">
      <c r="B181" s="3"/>
    </row>
    <row r="182" spans="2:2" x14ac:dyDescent="0.25">
      <c r="B182" s="3"/>
    </row>
    <row r="183" spans="2:2" x14ac:dyDescent="0.25">
      <c r="B183" s="3"/>
    </row>
    <row r="184" spans="2:2" x14ac:dyDescent="0.25">
      <c r="B184" s="3"/>
    </row>
    <row r="185" spans="2:2" x14ac:dyDescent="0.25">
      <c r="B185" s="3"/>
    </row>
    <row r="186" spans="2:2" x14ac:dyDescent="0.25">
      <c r="B186" s="3"/>
    </row>
    <row r="187" spans="2:2" x14ac:dyDescent="0.25">
      <c r="B187" s="3"/>
    </row>
    <row r="188" spans="2:2" x14ac:dyDescent="0.25">
      <c r="B188" s="3"/>
    </row>
    <row r="189" spans="2:2" x14ac:dyDescent="0.25">
      <c r="B189" s="3"/>
    </row>
    <row r="190" spans="2:2" x14ac:dyDescent="0.25">
      <c r="B190" s="3"/>
    </row>
    <row r="191" spans="2:2" x14ac:dyDescent="0.25">
      <c r="B191" s="3"/>
    </row>
    <row r="192" spans="2:2" x14ac:dyDescent="0.25">
      <c r="B192" s="3"/>
    </row>
    <row r="193" spans="2:2" x14ac:dyDescent="0.25">
      <c r="B193" s="3"/>
    </row>
    <row r="194" spans="2:2" x14ac:dyDescent="0.25">
      <c r="B194" s="3"/>
    </row>
    <row r="195" spans="2:2" x14ac:dyDescent="0.25">
      <c r="B195" s="3"/>
    </row>
    <row r="196" spans="2:2" x14ac:dyDescent="0.25">
      <c r="B196" s="3"/>
    </row>
    <row r="197" spans="2:2" x14ac:dyDescent="0.25">
      <c r="B197" s="3"/>
    </row>
    <row r="198" spans="2:2" x14ac:dyDescent="0.25">
      <c r="B198" s="3"/>
    </row>
    <row r="199" spans="2:2" x14ac:dyDescent="0.25">
      <c r="B199" s="3"/>
    </row>
    <row r="200" spans="2:2" x14ac:dyDescent="0.25">
      <c r="B200" s="3"/>
    </row>
    <row r="201" spans="2:2" x14ac:dyDescent="0.25">
      <c r="B201" s="3"/>
    </row>
    <row r="202" spans="2:2" x14ac:dyDescent="0.25">
      <c r="B202" s="3"/>
    </row>
    <row r="203" spans="2:2" x14ac:dyDescent="0.25">
      <c r="B203" s="3"/>
    </row>
    <row r="204" spans="2:2" x14ac:dyDescent="0.25">
      <c r="B204" s="3"/>
    </row>
    <row r="205" spans="2:2" x14ac:dyDescent="0.25">
      <c r="B205" s="3"/>
    </row>
    <row r="206" spans="2:2" x14ac:dyDescent="0.25">
      <c r="B206" s="3"/>
    </row>
    <row r="207" spans="2:2" x14ac:dyDescent="0.25">
      <c r="B207" s="3"/>
    </row>
    <row r="208" spans="2:2" x14ac:dyDescent="0.25">
      <c r="B208" s="3"/>
    </row>
    <row r="209" spans="2:2" x14ac:dyDescent="0.25">
      <c r="B209" s="3"/>
    </row>
    <row r="210" spans="2:2" x14ac:dyDescent="0.25">
      <c r="B210" s="3"/>
    </row>
    <row r="211" spans="2:2" x14ac:dyDescent="0.25">
      <c r="B211" s="3"/>
    </row>
    <row r="212" spans="2:2" x14ac:dyDescent="0.25">
      <c r="B212" s="3"/>
    </row>
    <row r="213" spans="2:2" x14ac:dyDescent="0.25">
      <c r="B213" s="3"/>
    </row>
    <row r="214" spans="2:2" x14ac:dyDescent="0.25">
      <c r="B214" s="3"/>
    </row>
    <row r="215" spans="2:2" x14ac:dyDescent="0.25">
      <c r="B215" s="3"/>
    </row>
    <row r="216" spans="2:2" x14ac:dyDescent="0.25">
      <c r="B216" s="3"/>
    </row>
    <row r="217" spans="2:2" x14ac:dyDescent="0.25">
      <c r="B217" s="3"/>
    </row>
    <row r="218" spans="2:2" x14ac:dyDescent="0.25">
      <c r="B218" s="3"/>
    </row>
    <row r="219" spans="2:2" x14ac:dyDescent="0.25">
      <c r="B219" s="3"/>
    </row>
    <row r="220" spans="2:2" x14ac:dyDescent="0.25">
      <c r="B220" s="3"/>
    </row>
    <row r="221" spans="2:2" x14ac:dyDescent="0.25">
      <c r="B221" s="3"/>
    </row>
    <row r="222" spans="2:2" x14ac:dyDescent="0.25">
      <c r="B222" s="3"/>
    </row>
    <row r="223" spans="2:2" x14ac:dyDescent="0.25">
      <c r="B223" s="3"/>
    </row>
    <row r="224" spans="2:2" x14ac:dyDescent="0.25">
      <c r="B224" s="3"/>
    </row>
    <row r="225" spans="2:2" x14ac:dyDescent="0.25">
      <c r="B225" s="3"/>
    </row>
    <row r="226" spans="2:2" x14ac:dyDescent="0.25">
      <c r="B226" s="3"/>
    </row>
    <row r="227" spans="2:2" x14ac:dyDescent="0.25">
      <c r="B227" s="3"/>
    </row>
    <row r="228" spans="2:2" x14ac:dyDescent="0.25">
      <c r="B228" s="3"/>
    </row>
    <row r="229" spans="2:2" x14ac:dyDescent="0.25">
      <c r="B229" s="3"/>
    </row>
    <row r="230" spans="2:2" x14ac:dyDescent="0.25">
      <c r="B230" s="3"/>
    </row>
    <row r="231" spans="2:2" x14ac:dyDescent="0.25">
      <c r="B231" s="3"/>
    </row>
    <row r="232" spans="2:2" x14ac:dyDescent="0.25">
      <c r="B232" s="3"/>
    </row>
    <row r="233" spans="2:2" x14ac:dyDescent="0.25">
      <c r="B233" s="3"/>
    </row>
    <row r="234" spans="2:2" x14ac:dyDescent="0.25">
      <c r="B234" s="3"/>
    </row>
    <row r="235" spans="2:2" x14ac:dyDescent="0.25">
      <c r="B235" s="3"/>
    </row>
    <row r="236" spans="2:2" x14ac:dyDescent="0.25">
      <c r="B236" s="3"/>
    </row>
    <row r="237" spans="2:2" x14ac:dyDescent="0.25">
      <c r="B237" s="3"/>
    </row>
    <row r="238" spans="2:2" x14ac:dyDescent="0.25">
      <c r="B238" s="3"/>
    </row>
    <row r="239" spans="2:2" x14ac:dyDescent="0.25">
      <c r="B239" s="3"/>
    </row>
    <row r="240" spans="2:2" x14ac:dyDescent="0.25">
      <c r="B240" s="3"/>
    </row>
    <row r="241" spans="2:2" x14ac:dyDescent="0.25">
      <c r="B241" s="3"/>
    </row>
    <row r="242" spans="2:2" x14ac:dyDescent="0.25">
      <c r="B242" s="3"/>
    </row>
    <row r="243" spans="2:2" x14ac:dyDescent="0.25">
      <c r="B243" s="3"/>
    </row>
    <row r="244" spans="2:2" x14ac:dyDescent="0.25">
      <c r="B244" s="3"/>
    </row>
    <row r="245" spans="2:2" x14ac:dyDescent="0.25">
      <c r="B245" s="3"/>
    </row>
    <row r="246" spans="2:2" x14ac:dyDescent="0.25">
      <c r="B246" s="3"/>
    </row>
    <row r="247" spans="2:2" x14ac:dyDescent="0.25">
      <c r="B247" s="3"/>
    </row>
    <row r="248" spans="2:2" x14ac:dyDescent="0.25">
      <c r="B248" s="3"/>
    </row>
    <row r="249" spans="2:2" x14ac:dyDescent="0.25">
      <c r="B249" s="3"/>
    </row>
    <row r="250" spans="2:2" x14ac:dyDescent="0.25">
      <c r="B250" s="3"/>
    </row>
    <row r="251" spans="2:2" x14ac:dyDescent="0.25">
      <c r="B251" s="3"/>
    </row>
    <row r="252" spans="2:2" x14ac:dyDescent="0.25">
      <c r="B252" s="3"/>
    </row>
    <row r="253" spans="2:2" x14ac:dyDescent="0.25">
      <c r="B253" s="3"/>
    </row>
    <row r="254" spans="2:2" x14ac:dyDescent="0.25">
      <c r="B254" s="3"/>
    </row>
    <row r="255" spans="2:2" x14ac:dyDescent="0.25">
      <c r="B255" s="3"/>
    </row>
    <row r="256" spans="2:2" x14ac:dyDescent="0.25">
      <c r="B256" s="3"/>
    </row>
    <row r="257" spans="2:2" x14ac:dyDescent="0.25">
      <c r="B257" s="3"/>
    </row>
    <row r="258" spans="2:2" x14ac:dyDescent="0.25">
      <c r="B258" s="3"/>
    </row>
    <row r="259" spans="2:2" x14ac:dyDescent="0.25">
      <c r="B259" s="3"/>
    </row>
    <row r="260" spans="2:2" x14ac:dyDescent="0.25">
      <c r="B260" s="3"/>
    </row>
    <row r="261" spans="2:2" x14ac:dyDescent="0.25">
      <c r="B261" s="3"/>
    </row>
    <row r="262" spans="2:2" x14ac:dyDescent="0.25">
      <c r="B262" s="3"/>
    </row>
    <row r="263" spans="2:2" x14ac:dyDescent="0.25">
      <c r="B263" s="3"/>
    </row>
    <row r="264" spans="2:2" x14ac:dyDescent="0.25">
      <c r="B264" s="3"/>
    </row>
    <row r="265" spans="2:2" x14ac:dyDescent="0.25">
      <c r="B265" s="3"/>
    </row>
    <row r="266" spans="2:2" x14ac:dyDescent="0.25">
      <c r="B266" s="3"/>
    </row>
    <row r="267" spans="2:2" x14ac:dyDescent="0.25">
      <c r="B267" s="3"/>
    </row>
    <row r="268" spans="2:2" x14ac:dyDescent="0.25">
      <c r="B268" s="3"/>
    </row>
    <row r="269" spans="2:2" x14ac:dyDescent="0.25">
      <c r="B269" s="3"/>
    </row>
    <row r="270" spans="2:2" x14ac:dyDescent="0.25">
      <c r="B270" s="3"/>
    </row>
    <row r="271" spans="2:2" x14ac:dyDescent="0.25">
      <c r="B271" s="3"/>
    </row>
    <row r="272" spans="2:2" x14ac:dyDescent="0.25">
      <c r="B272" s="3"/>
    </row>
    <row r="273" spans="2:2" x14ac:dyDescent="0.25">
      <c r="B273" s="3"/>
    </row>
    <row r="274" spans="2:2" x14ac:dyDescent="0.25">
      <c r="B274" s="3"/>
    </row>
    <row r="275" spans="2:2" x14ac:dyDescent="0.25">
      <c r="B275" s="3"/>
    </row>
    <row r="276" spans="2:2" x14ac:dyDescent="0.25">
      <c r="B276" s="3"/>
    </row>
    <row r="277" spans="2:2" x14ac:dyDescent="0.25">
      <c r="B277" s="3"/>
    </row>
    <row r="278" spans="2:2" x14ac:dyDescent="0.25">
      <c r="B278" s="3"/>
    </row>
    <row r="279" spans="2:2" x14ac:dyDescent="0.25">
      <c r="B279" s="3"/>
    </row>
    <row r="280" spans="2:2" x14ac:dyDescent="0.25">
      <c r="B280" s="3"/>
    </row>
    <row r="281" spans="2:2" x14ac:dyDescent="0.25">
      <c r="B281" s="3"/>
    </row>
    <row r="282" spans="2:2" x14ac:dyDescent="0.25">
      <c r="B282" s="3"/>
    </row>
    <row r="283" spans="2:2" x14ac:dyDescent="0.25">
      <c r="B283" s="3"/>
    </row>
    <row r="284" spans="2:2" x14ac:dyDescent="0.25">
      <c r="B284" s="3"/>
    </row>
    <row r="285" spans="2:2" x14ac:dyDescent="0.25">
      <c r="B285" s="3"/>
    </row>
    <row r="286" spans="2:2" x14ac:dyDescent="0.25">
      <c r="B286" s="3"/>
    </row>
    <row r="287" spans="2:2" x14ac:dyDescent="0.25">
      <c r="B287" s="3"/>
    </row>
    <row r="288" spans="2:2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2:2" x14ac:dyDescent="0.25">
      <c r="B385" s="3"/>
    </row>
    <row r="386" spans="2:2" x14ac:dyDescent="0.25">
      <c r="B386" s="3"/>
    </row>
    <row r="387" spans="2:2" x14ac:dyDescent="0.25">
      <c r="B387" s="3"/>
    </row>
    <row r="388" spans="2:2" x14ac:dyDescent="0.25">
      <c r="B388" s="3"/>
    </row>
    <row r="389" spans="2:2" x14ac:dyDescent="0.25">
      <c r="B389" s="3"/>
    </row>
    <row r="390" spans="2:2" x14ac:dyDescent="0.25">
      <c r="B390" s="3"/>
    </row>
    <row r="391" spans="2:2" x14ac:dyDescent="0.25">
      <c r="B391" s="3"/>
    </row>
    <row r="392" spans="2:2" x14ac:dyDescent="0.25">
      <c r="B392" s="3"/>
    </row>
    <row r="393" spans="2:2" x14ac:dyDescent="0.25">
      <c r="B393" s="3"/>
    </row>
    <row r="394" spans="2:2" x14ac:dyDescent="0.25">
      <c r="B394" s="3"/>
    </row>
    <row r="395" spans="2:2" x14ac:dyDescent="0.25">
      <c r="B395" s="3"/>
    </row>
    <row r="396" spans="2:2" x14ac:dyDescent="0.25">
      <c r="B396" s="3"/>
    </row>
    <row r="397" spans="2:2" x14ac:dyDescent="0.25">
      <c r="B397" s="3"/>
    </row>
    <row r="398" spans="2:2" x14ac:dyDescent="0.25">
      <c r="B398" s="3"/>
    </row>
    <row r="399" spans="2:2" x14ac:dyDescent="0.25">
      <c r="B399" s="3"/>
    </row>
    <row r="400" spans="2:2" x14ac:dyDescent="0.25">
      <c r="B400" s="3"/>
    </row>
    <row r="401" spans="2:2" x14ac:dyDescent="0.25">
      <c r="B401" s="3"/>
    </row>
    <row r="402" spans="2:2" x14ac:dyDescent="0.25">
      <c r="B402" s="3"/>
    </row>
    <row r="403" spans="2:2" x14ac:dyDescent="0.25">
      <c r="B403" s="3"/>
    </row>
    <row r="404" spans="2:2" x14ac:dyDescent="0.25">
      <c r="B404" s="3"/>
    </row>
    <row r="405" spans="2:2" x14ac:dyDescent="0.25">
      <c r="B405" s="3"/>
    </row>
    <row r="406" spans="2:2" x14ac:dyDescent="0.25">
      <c r="B406" s="3"/>
    </row>
    <row r="407" spans="2:2" x14ac:dyDescent="0.25">
      <c r="B407" s="3"/>
    </row>
    <row r="408" spans="2:2" x14ac:dyDescent="0.25">
      <c r="B408" s="3"/>
    </row>
    <row r="409" spans="2:2" x14ac:dyDescent="0.25">
      <c r="B409" s="3"/>
    </row>
    <row r="410" spans="2:2" x14ac:dyDescent="0.25">
      <c r="B410" s="3"/>
    </row>
    <row r="411" spans="2:2" x14ac:dyDescent="0.25">
      <c r="B411" s="3"/>
    </row>
    <row r="412" spans="2:2" x14ac:dyDescent="0.25">
      <c r="B412" s="3"/>
    </row>
    <row r="413" spans="2:2" x14ac:dyDescent="0.25">
      <c r="B413" s="3"/>
    </row>
    <row r="414" spans="2:2" x14ac:dyDescent="0.25">
      <c r="B414" s="3"/>
    </row>
    <row r="415" spans="2:2" x14ac:dyDescent="0.25">
      <c r="B415" s="3"/>
    </row>
    <row r="416" spans="2:2" x14ac:dyDescent="0.25">
      <c r="B416" s="3"/>
    </row>
  </sheetData>
  <mergeCells count="7">
    <mergeCell ref="B30:E30"/>
    <mergeCell ref="B28:E28"/>
    <mergeCell ref="A1:B1"/>
    <mergeCell ref="A3:B3"/>
    <mergeCell ref="A4:B4"/>
    <mergeCell ref="B27:E27"/>
    <mergeCell ref="B29:E29"/>
  </mergeCells>
  <printOptions horizontalCentered="1"/>
  <pageMargins left="0.25" right="0.25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H47"/>
  <sheetViews>
    <sheetView view="pageBreakPreview" zoomScale="130" zoomScaleNormal="100" zoomScaleSheetLayoutView="130" workbookViewId="0">
      <selection activeCell="M8" sqref="M8"/>
    </sheetView>
  </sheetViews>
  <sheetFormatPr defaultRowHeight="12.75" x14ac:dyDescent="0.2"/>
  <cols>
    <col min="1" max="1" width="5.5703125" style="58" customWidth="1"/>
    <col min="2" max="2" width="7.28515625" style="58" customWidth="1"/>
    <col min="3" max="3" width="102.5703125" style="58" bestFit="1" customWidth="1"/>
    <col min="4" max="4" width="7" style="58" customWidth="1"/>
    <col min="5" max="5" width="8.140625" style="58" customWidth="1"/>
    <col min="6" max="6" width="8.42578125" style="58" bestFit="1" customWidth="1"/>
    <col min="7" max="7" width="9.5703125" style="58" hidden="1" customWidth="1"/>
    <col min="8" max="8" width="11.5703125" style="58" hidden="1" customWidth="1"/>
    <col min="9" max="9" width="11.140625" style="58" hidden="1" customWidth="1"/>
    <col min="10" max="10" width="9.140625" style="58" customWidth="1"/>
    <col min="11" max="11" width="12.42578125" style="58" customWidth="1"/>
    <col min="12" max="184" width="9.140625" style="58"/>
    <col min="185" max="185" width="6.7109375" style="58" customWidth="1"/>
    <col min="186" max="186" width="7.28515625" style="58" customWidth="1"/>
    <col min="187" max="187" width="67.28515625" style="58" customWidth="1"/>
    <col min="188" max="188" width="9.140625" style="58"/>
    <col min="189" max="189" width="8.140625" style="58" customWidth="1"/>
    <col min="190" max="190" width="12" style="58" customWidth="1"/>
    <col min="191" max="191" width="9.28515625" style="58" customWidth="1"/>
    <col min="192" max="192" width="12.7109375" style="58" customWidth="1"/>
    <col min="193" max="193" width="9.140625" style="58" customWidth="1"/>
    <col min="194" max="194" width="12.42578125" style="58" customWidth="1"/>
    <col min="195" max="195" width="9.140625" style="58"/>
    <col min="196" max="196" width="11.7109375" style="58" customWidth="1"/>
    <col min="197" max="197" width="9.140625" style="58" customWidth="1"/>
    <col min="198" max="198" width="11.7109375" style="58" customWidth="1"/>
    <col min="199" max="199" width="11.42578125" style="58" bestFit="1" customWidth="1"/>
    <col min="200" max="200" width="12.28515625" style="58" bestFit="1" customWidth="1"/>
    <col min="201" max="201" width="9.85546875" style="58" bestFit="1" customWidth="1"/>
    <col min="202" max="204" width="9.140625" style="58"/>
    <col min="205" max="205" width="10.5703125" style="58" bestFit="1" customWidth="1"/>
    <col min="206" max="207" width="9.140625" style="58"/>
    <col min="208" max="208" width="11.42578125" style="58" bestFit="1" customWidth="1"/>
    <col min="209" max="242" width="9.140625" style="58"/>
    <col min="243" max="250" width="9.140625" style="52"/>
    <col min="251" max="251" width="6.7109375" style="52" customWidth="1"/>
    <col min="252" max="252" width="7.28515625" style="52" customWidth="1"/>
    <col min="253" max="253" width="67.28515625" style="52" customWidth="1"/>
    <col min="254" max="254" width="7.140625" style="52" customWidth="1"/>
    <col min="255" max="255" width="8.140625" style="52" customWidth="1"/>
    <col min="256" max="256" width="12" style="52" customWidth="1"/>
    <col min="257" max="257" width="9.28515625" style="52" customWidth="1"/>
    <col min="258" max="258" width="12.7109375" style="52" customWidth="1"/>
    <col min="259" max="259" width="9.140625" style="52" customWidth="1"/>
    <col min="260" max="260" width="12.42578125" style="52" customWidth="1"/>
    <col min="261" max="261" width="9.140625" style="52" customWidth="1"/>
    <col min="262" max="262" width="11.7109375" style="52" customWidth="1"/>
    <col min="263" max="263" width="9.140625" style="52" customWidth="1"/>
    <col min="264" max="264" width="11.7109375" style="52" customWidth="1"/>
    <col min="265" max="266" width="9.140625" style="52"/>
    <col min="267" max="267" width="10.140625" style="52" bestFit="1" customWidth="1"/>
    <col min="268" max="440" width="9.140625" style="52"/>
    <col min="441" max="441" width="6.7109375" style="52" customWidth="1"/>
    <col min="442" max="442" width="7.28515625" style="52" customWidth="1"/>
    <col min="443" max="443" width="67.28515625" style="52" customWidth="1"/>
    <col min="444" max="444" width="9.140625" style="52"/>
    <col min="445" max="445" width="8.140625" style="52" customWidth="1"/>
    <col min="446" max="446" width="12" style="52" customWidth="1"/>
    <col min="447" max="447" width="9.28515625" style="52" customWidth="1"/>
    <col min="448" max="448" width="12.7109375" style="52" customWidth="1"/>
    <col min="449" max="449" width="9.140625" style="52" customWidth="1"/>
    <col min="450" max="450" width="12.42578125" style="52" customWidth="1"/>
    <col min="451" max="451" width="9.140625" style="52"/>
    <col min="452" max="452" width="11.7109375" style="52" customWidth="1"/>
    <col min="453" max="453" width="9.140625" style="52" customWidth="1"/>
    <col min="454" max="454" width="11.7109375" style="52" customWidth="1"/>
    <col min="455" max="455" width="11.42578125" style="52" bestFit="1" customWidth="1"/>
    <col min="456" max="456" width="12.28515625" style="52" bestFit="1" customWidth="1"/>
    <col min="457" max="457" width="9.85546875" style="52" bestFit="1" customWidth="1"/>
    <col min="458" max="460" width="9.140625" style="52"/>
    <col min="461" max="461" width="10.5703125" style="52" bestFit="1" customWidth="1"/>
    <col min="462" max="463" width="9.140625" style="52"/>
    <col min="464" max="464" width="11.42578125" style="52" bestFit="1" customWidth="1"/>
    <col min="465" max="506" width="9.140625" style="52"/>
    <col min="507" max="507" width="6.7109375" style="52" customWidth="1"/>
    <col min="508" max="508" width="7.28515625" style="52" customWidth="1"/>
    <col min="509" max="509" width="67.28515625" style="52" customWidth="1"/>
    <col min="510" max="510" width="7.140625" style="52" customWidth="1"/>
    <col min="511" max="511" width="8.140625" style="52" customWidth="1"/>
    <col min="512" max="512" width="12" style="52" customWidth="1"/>
    <col min="513" max="513" width="9.28515625" style="52" customWidth="1"/>
    <col min="514" max="514" width="12.7109375" style="52" customWidth="1"/>
    <col min="515" max="515" width="9.140625" style="52" customWidth="1"/>
    <col min="516" max="516" width="12.42578125" style="52" customWidth="1"/>
    <col min="517" max="517" width="9.140625" style="52" customWidth="1"/>
    <col min="518" max="518" width="11.7109375" style="52" customWidth="1"/>
    <col min="519" max="519" width="9.140625" style="52" customWidth="1"/>
    <col min="520" max="520" width="11.7109375" style="52" customWidth="1"/>
    <col min="521" max="522" width="9.140625" style="52"/>
    <col min="523" max="523" width="10.140625" style="52" bestFit="1" customWidth="1"/>
    <col min="524" max="696" width="9.140625" style="52"/>
    <col min="697" max="697" width="6.7109375" style="52" customWidth="1"/>
    <col min="698" max="698" width="7.28515625" style="52" customWidth="1"/>
    <col min="699" max="699" width="67.28515625" style="52" customWidth="1"/>
    <col min="700" max="700" width="9.140625" style="52"/>
    <col min="701" max="701" width="8.140625" style="52" customWidth="1"/>
    <col min="702" max="702" width="12" style="52" customWidth="1"/>
    <col min="703" max="703" width="9.28515625" style="52" customWidth="1"/>
    <col min="704" max="704" width="12.7109375" style="52" customWidth="1"/>
    <col min="705" max="705" width="9.140625" style="52" customWidth="1"/>
    <col min="706" max="706" width="12.42578125" style="52" customWidth="1"/>
    <col min="707" max="707" width="9.140625" style="52"/>
    <col min="708" max="708" width="11.7109375" style="52" customWidth="1"/>
    <col min="709" max="709" width="9.140625" style="52" customWidth="1"/>
    <col min="710" max="710" width="11.7109375" style="52" customWidth="1"/>
    <col min="711" max="711" width="11.42578125" style="52" bestFit="1" customWidth="1"/>
    <col min="712" max="712" width="12.28515625" style="52" bestFit="1" customWidth="1"/>
    <col min="713" max="713" width="9.85546875" style="52" bestFit="1" customWidth="1"/>
    <col min="714" max="716" width="9.140625" style="52"/>
    <col min="717" max="717" width="10.5703125" style="52" bestFit="1" customWidth="1"/>
    <col min="718" max="719" width="9.140625" style="52"/>
    <col min="720" max="720" width="11.42578125" style="52" bestFit="1" customWidth="1"/>
    <col min="721" max="762" width="9.140625" style="52"/>
    <col min="763" max="763" width="6.7109375" style="52" customWidth="1"/>
    <col min="764" max="764" width="7.28515625" style="52" customWidth="1"/>
    <col min="765" max="765" width="67.28515625" style="52" customWidth="1"/>
    <col min="766" max="766" width="7.140625" style="52" customWidth="1"/>
    <col min="767" max="767" width="8.140625" style="52" customWidth="1"/>
    <col min="768" max="768" width="12" style="52" customWidth="1"/>
    <col min="769" max="769" width="9.28515625" style="52" customWidth="1"/>
    <col min="770" max="770" width="12.7109375" style="52" customWidth="1"/>
    <col min="771" max="771" width="9.140625" style="52" customWidth="1"/>
    <col min="772" max="772" width="12.42578125" style="52" customWidth="1"/>
    <col min="773" max="773" width="9.140625" style="52" customWidth="1"/>
    <col min="774" max="774" width="11.7109375" style="52" customWidth="1"/>
    <col min="775" max="775" width="9.140625" style="52" customWidth="1"/>
    <col min="776" max="776" width="11.7109375" style="52" customWidth="1"/>
    <col min="777" max="778" width="9.140625" style="52"/>
    <col min="779" max="779" width="10.140625" style="52" bestFit="1" customWidth="1"/>
    <col min="780" max="952" width="9.140625" style="52"/>
    <col min="953" max="953" width="6.7109375" style="52" customWidth="1"/>
    <col min="954" max="954" width="7.28515625" style="52" customWidth="1"/>
    <col min="955" max="955" width="67.28515625" style="52" customWidth="1"/>
    <col min="956" max="956" width="9.140625" style="52"/>
    <col min="957" max="957" width="8.140625" style="52" customWidth="1"/>
    <col min="958" max="958" width="12" style="52" customWidth="1"/>
    <col min="959" max="959" width="9.28515625" style="52" customWidth="1"/>
    <col min="960" max="960" width="12.7109375" style="52" customWidth="1"/>
    <col min="961" max="961" width="9.140625" style="52" customWidth="1"/>
    <col min="962" max="962" width="12.42578125" style="52" customWidth="1"/>
    <col min="963" max="963" width="9.140625" style="52"/>
    <col min="964" max="964" width="11.7109375" style="52" customWidth="1"/>
    <col min="965" max="965" width="9.140625" style="52" customWidth="1"/>
    <col min="966" max="966" width="11.7109375" style="52" customWidth="1"/>
    <col min="967" max="967" width="11.42578125" style="52" bestFit="1" customWidth="1"/>
    <col min="968" max="968" width="12.28515625" style="52" bestFit="1" customWidth="1"/>
    <col min="969" max="969" width="9.85546875" style="52" bestFit="1" customWidth="1"/>
    <col min="970" max="972" width="9.140625" style="52"/>
    <col min="973" max="973" width="10.5703125" style="52" bestFit="1" customWidth="1"/>
    <col min="974" max="975" width="9.140625" style="52"/>
    <col min="976" max="976" width="11.42578125" style="52" bestFit="1" customWidth="1"/>
    <col min="977" max="1018" width="9.140625" style="52"/>
    <col min="1019" max="1019" width="6.7109375" style="52" customWidth="1"/>
    <col min="1020" max="1020" width="7.28515625" style="52" customWidth="1"/>
    <col min="1021" max="1021" width="67.28515625" style="52" customWidth="1"/>
    <col min="1022" max="1022" width="7.140625" style="52" customWidth="1"/>
    <col min="1023" max="1023" width="8.140625" style="52" customWidth="1"/>
    <col min="1024" max="1024" width="12" style="52" customWidth="1"/>
    <col min="1025" max="1025" width="9.28515625" style="52" customWidth="1"/>
    <col min="1026" max="1026" width="12.7109375" style="52" customWidth="1"/>
    <col min="1027" max="1027" width="9.140625" style="52" customWidth="1"/>
    <col min="1028" max="1028" width="12.42578125" style="52" customWidth="1"/>
    <col min="1029" max="1029" width="9.140625" style="52" customWidth="1"/>
    <col min="1030" max="1030" width="11.7109375" style="52" customWidth="1"/>
    <col min="1031" max="1031" width="9.140625" style="52" customWidth="1"/>
    <col min="1032" max="1032" width="11.7109375" style="52" customWidth="1"/>
    <col min="1033" max="1034" width="9.140625" style="52"/>
    <col min="1035" max="1035" width="10.140625" style="52" bestFit="1" customWidth="1"/>
    <col min="1036" max="1208" width="9.140625" style="52"/>
    <col min="1209" max="1209" width="6.7109375" style="52" customWidth="1"/>
    <col min="1210" max="1210" width="7.28515625" style="52" customWidth="1"/>
    <col min="1211" max="1211" width="67.28515625" style="52" customWidth="1"/>
    <col min="1212" max="1212" width="9.140625" style="52"/>
    <col min="1213" max="1213" width="8.140625" style="52" customWidth="1"/>
    <col min="1214" max="1214" width="12" style="52" customWidth="1"/>
    <col min="1215" max="1215" width="9.28515625" style="52" customWidth="1"/>
    <col min="1216" max="1216" width="12.7109375" style="52" customWidth="1"/>
    <col min="1217" max="1217" width="9.140625" style="52" customWidth="1"/>
    <col min="1218" max="1218" width="12.42578125" style="52" customWidth="1"/>
    <col min="1219" max="1219" width="9.140625" style="52"/>
    <col min="1220" max="1220" width="11.7109375" style="52" customWidth="1"/>
    <col min="1221" max="1221" width="9.140625" style="52" customWidth="1"/>
    <col min="1222" max="1222" width="11.7109375" style="52" customWidth="1"/>
    <col min="1223" max="1223" width="11.42578125" style="52" bestFit="1" customWidth="1"/>
    <col min="1224" max="1224" width="12.28515625" style="52" bestFit="1" customWidth="1"/>
    <col min="1225" max="1225" width="9.85546875" style="52" bestFit="1" customWidth="1"/>
    <col min="1226" max="1228" width="9.140625" style="52"/>
    <col min="1229" max="1229" width="10.5703125" style="52" bestFit="1" customWidth="1"/>
    <col min="1230" max="1231" width="9.140625" style="52"/>
    <col min="1232" max="1232" width="11.42578125" style="52" bestFit="1" customWidth="1"/>
    <col min="1233" max="1274" width="9.140625" style="52"/>
    <col min="1275" max="1275" width="6.7109375" style="52" customWidth="1"/>
    <col min="1276" max="1276" width="7.28515625" style="52" customWidth="1"/>
    <col min="1277" max="1277" width="67.28515625" style="52" customWidth="1"/>
    <col min="1278" max="1278" width="7.140625" style="52" customWidth="1"/>
    <col min="1279" max="1279" width="8.140625" style="52" customWidth="1"/>
    <col min="1280" max="1280" width="12" style="52" customWidth="1"/>
    <col min="1281" max="1281" width="9.28515625" style="52" customWidth="1"/>
    <col min="1282" max="1282" width="12.7109375" style="52" customWidth="1"/>
    <col min="1283" max="1283" width="9.140625" style="52" customWidth="1"/>
    <col min="1284" max="1284" width="12.42578125" style="52" customWidth="1"/>
    <col min="1285" max="1285" width="9.140625" style="52" customWidth="1"/>
    <col min="1286" max="1286" width="11.7109375" style="52" customWidth="1"/>
    <col min="1287" max="1287" width="9.140625" style="52" customWidth="1"/>
    <col min="1288" max="1288" width="11.7109375" style="52" customWidth="1"/>
    <col min="1289" max="1290" width="9.140625" style="52"/>
    <col min="1291" max="1291" width="10.140625" style="52" bestFit="1" customWidth="1"/>
    <col min="1292" max="1464" width="9.140625" style="52"/>
    <col min="1465" max="1465" width="6.7109375" style="52" customWidth="1"/>
    <col min="1466" max="1466" width="7.28515625" style="52" customWidth="1"/>
    <col min="1467" max="1467" width="67.28515625" style="52" customWidth="1"/>
    <col min="1468" max="1468" width="9.140625" style="52"/>
    <col min="1469" max="1469" width="8.140625" style="52" customWidth="1"/>
    <col min="1470" max="1470" width="12" style="52" customWidth="1"/>
    <col min="1471" max="1471" width="9.28515625" style="52" customWidth="1"/>
    <col min="1472" max="1472" width="12.7109375" style="52" customWidth="1"/>
    <col min="1473" max="1473" width="9.140625" style="52" customWidth="1"/>
    <col min="1474" max="1474" width="12.42578125" style="52" customWidth="1"/>
    <col min="1475" max="1475" width="9.140625" style="52"/>
    <col min="1476" max="1476" width="11.7109375" style="52" customWidth="1"/>
    <col min="1477" max="1477" width="9.140625" style="52" customWidth="1"/>
    <col min="1478" max="1478" width="11.7109375" style="52" customWidth="1"/>
    <col min="1479" max="1479" width="11.42578125" style="52" bestFit="1" customWidth="1"/>
    <col min="1480" max="1480" width="12.28515625" style="52" bestFit="1" customWidth="1"/>
    <col min="1481" max="1481" width="9.85546875" style="52" bestFit="1" customWidth="1"/>
    <col min="1482" max="1484" width="9.140625" style="52"/>
    <col min="1485" max="1485" width="10.5703125" style="52" bestFit="1" customWidth="1"/>
    <col min="1486" max="1487" width="9.140625" style="52"/>
    <col min="1488" max="1488" width="11.42578125" style="52" bestFit="1" customWidth="1"/>
    <col min="1489" max="1530" width="9.140625" style="52"/>
    <col min="1531" max="1531" width="6.7109375" style="52" customWidth="1"/>
    <col min="1532" max="1532" width="7.28515625" style="52" customWidth="1"/>
    <col min="1533" max="1533" width="67.28515625" style="52" customWidth="1"/>
    <col min="1534" max="1534" width="7.140625" style="52" customWidth="1"/>
    <col min="1535" max="1535" width="8.140625" style="52" customWidth="1"/>
    <col min="1536" max="1536" width="12" style="52" customWidth="1"/>
    <col min="1537" max="1537" width="9.28515625" style="52" customWidth="1"/>
    <col min="1538" max="1538" width="12.7109375" style="52" customWidth="1"/>
    <col min="1539" max="1539" width="9.140625" style="52" customWidth="1"/>
    <col min="1540" max="1540" width="12.42578125" style="52" customWidth="1"/>
    <col min="1541" max="1541" width="9.140625" style="52" customWidth="1"/>
    <col min="1542" max="1542" width="11.7109375" style="52" customWidth="1"/>
    <col min="1543" max="1543" width="9.140625" style="52" customWidth="1"/>
    <col min="1544" max="1544" width="11.7109375" style="52" customWidth="1"/>
    <col min="1545" max="1546" width="9.140625" style="52"/>
    <col min="1547" max="1547" width="10.140625" style="52" bestFit="1" customWidth="1"/>
    <col min="1548" max="1720" width="9.140625" style="52"/>
    <col min="1721" max="1721" width="6.7109375" style="52" customWidth="1"/>
    <col min="1722" max="1722" width="7.28515625" style="52" customWidth="1"/>
    <col min="1723" max="1723" width="67.28515625" style="52" customWidth="1"/>
    <col min="1724" max="1724" width="9.140625" style="52"/>
    <col min="1725" max="1725" width="8.140625" style="52" customWidth="1"/>
    <col min="1726" max="1726" width="12" style="52" customWidth="1"/>
    <col min="1727" max="1727" width="9.28515625" style="52" customWidth="1"/>
    <col min="1728" max="1728" width="12.7109375" style="52" customWidth="1"/>
    <col min="1729" max="1729" width="9.140625" style="52" customWidth="1"/>
    <col min="1730" max="1730" width="12.42578125" style="52" customWidth="1"/>
    <col min="1731" max="1731" width="9.140625" style="52"/>
    <col min="1732" max="1732" width="11.7109375" style="52" customWidth="1"/>
    <col min="1733" max="1733" width="9.140625" style="52" customWidth="1"/>
    <col min="1734" max="1734" width="11.7109375" style="52" customWidth="1"/>
    <col min="1735" max="1735" width="11.42578125" style="52" bestFit="1" customWidth="1"/>
    <col min="1736" max="1736" width="12.28515625" style="52" bestFit="1" customWidth="1"/>
    <col min="1737" max="1737" width="9.85546875" style="52" bestFit="1" customWidth="1"/>
    <col min="1738" max="1740" width="9.140625" style="52"/>
    <col min="1741" max="1741" width="10.5703125" style="52" bestFit="1" customWidth="1"/>
    <col min="1742" max="1743" width="9.140625" style="52"/>
    <col min="1744" max="1744" width="11.42578125" style="52" bestFit="1" customWidth="1"/>
    <col min="1745" max="1786" width="9.140625" style="52"/>
    <col min="1787" max="1787" width="6.7109375" style="52" customWidth="1"/>
    <col min="1788" max="1788" width="7.28515625" style="52" customWidth="1"/>
    <col min="1789" max="1789" width="67.28515625" style="52" customWidth="1"/>
    <col min="1790" max="1790" width="7.140625" style="52" customWidth="1"/>
    <col min="1791" max="1791" width="8.140625" style="52" customWidth="1"/>
    <col min="1792" max="1792" width="12" style="52" customWidth="1"/>
    <col min="1793" max="1793" width="9.28515625" style="52" customWidth="1"/>
    <col min="1794" max="1794" width="12.7109375" style="52" customWidth="1"/>
    <col min="1795" max="1795" width="9.140625" style="52" customWidth="1"/>
    <col min="1796" max="1796" width="12.42578125" style="52" customWidth="1"/>
    <col min="1797" max="1797" width="9.140625" style="52" customWidth="1"/>
    <col min="1798" max="1798" width="11.7109375" style="52" customWidth="1"/>
    <col min="1799" max="1799" width="9.140625" style="52" customWidth="1"/>
    <col min="1800" max="1800" width="11.7109375" style="52" customWidth="1"/>
    <col min="1801" max="1802" width="9.140625" style="52"/>
    <col min="1803" max="1803" width="10.140625" style="52" bestFit="1" customWidth="1"/>
    <col min="1804" max="1976" width="9.140625" style="52"/>
    <col min="1977" max="1977" width="6.7109375" style="52" customWidth="1"/>
    <col min="1978" max="1978" width="7.28515625" style="52" customWidth="1"/>
    <col min="1979" max="1979" width="67.28515625" style="52" customWidth="1"/>
    <col min="1980" max="1980" width="9.140625" style="52"/>
    <col min="1981" max="1981" width="8.140625" style="52" customWidth="1"/>
    <col min="1982" max="1982" width="12" style="52" customWidth="1"/>
    <col min="1983" max="1983" width="9.28515625" style="52" customWidth="1"/>
    <col min="1984" max="1984" width="12.7109375" style="52" customWidth="1"/>
    <col min="1985" max="1985" width="9.140625" style="52" customWidth="1"/>
    <col min="1986" max="1986" width="12.42578125" style="52" customWidth="1"/>
    <col min="1987" max="1987" width="9.140625" style="52"/>
    <col min="1988" max="1988" width="11.7109375" style="52" customWidth="1"/>
    <col min="1989" max="1989" width="9.140625" style="52" customWidth="1"/>
    <col min="1990" max="1990" width="11.7109375" style="52" customWidth="1"/>
    <col min="1991" max="1991" width="11.42578125" style="52" bestFit="1" customWidth="1"/>
    <col min="1992" max="1992" width="12.28515625" style="52" bestFit="1" customWidth="1"/>
    <col min="1993" max="1993" width="9.85546875" style="52" bestFit="1" customWidth="1"/>
    <col min="1994" max="1996" width="9.140625" style="52"/>
    <col min="1997" max="1997" width="10.5703125" style="52" bestFit="1" customWidth="1"/>
    <col min="1998" max="1999" width="9.140625" style="52"/>
    <col min="2000" max="2000" width="11.42578125" style="52" bestFit="1" customWidth="1"/>
    <col min="2001" max="2042" width="9.140625" style="52"/>
    <col min="2043" max="2043" width="6.7109375" style="52" customWidth="1"/>
    <col min="2044" max="2044" width="7.28515625" style="52" customWidth="1"/>
    <col min="2045" max="2045" width="67.28515625" style="52" customWidth="1"/>
    <col min="2046" max="2046" width="7.140625" style="52" customWidth="1"/>
    <col min="2047" max="2047" width="8.140625" style="52" customWidth="1"/>
    <col min="2048" max="2048" width="12" style="52" customWidth="1"/>
    <col min="2049" max="2049" width="9.28515625" style="52" customWidth="1"/>
    <col min="2050" max="2050" width="12.7109375" style="52" customWidth="1"/>
    <col min="2051" max="2051" width="9.140625" style="52" customWidth="1"/>
    <col min="2052" max="2052" width="12.42578125" style="52" customWidth="1"/>
    <col min="2053" max="2053" width="9.140625" style="52" customWidth="1"/>
    <col min="2054" max="2054" width="11.7109375" style="52" customWidth="1"/>
    <col min="2055" max="2055" width="9.140625" style="52" customWidth="1"/>
    <col min="2056" max="2056" width="11.7109375" style="52" customWidth="1"/>
    <col min="2057" max="2058" width="9.140625" style="52"/>
    <col min="2059" max="2059" width="10.140625" style="52" bestFit="1" customWidth="1"/>
    <col min="2060" max="2232" width="9.140625" style="52"/>
    <col min="2233" max="2233" width="6.7109375" style="52" customWidth="1"/>
    <col min="2234" max="2234" width="7.28515625" style="52" customWidth="1"/>
    <col min="2235" max="2235" width="67.28515625" style="52" customWidth="1"/>
    <col min="2236" max="2236" width="9.140625" style="52"/>
    <col min="2237" max="2237" width="8.140625" style="52" customWidth="1"/>
    <col min="2238" max="2238" width="12" style="52" customWidth="1"/>
    <col min="2239" max="2239" width="9.28515625" style="52" customWidth="1"/>
    <col min="2240" max="2240" width="12.7109375" style="52" customWidth="1"/>
    <col min="2241" max="2241" width="9.140625" style="52" customWidth="1"/>
    <col min="2242" max="2242" width="12.42578125" style="52" customWidth="1"/>
    <col min="2243" max="2243" width="9.140625" style="52"/>
    <col min="2244" max="2244" width="11.7109375" style="52" customWidth="1"/>
    <col min="2245" max="2245" width="9.140625" style="52" customWidth="1"/>
    <col min="2246" max="2246" width="11.7109375" style="52" customWidth="1"/>
    <col min="2247" max="2247" width="11.42578125" style="52" bestFit="1" customWidth="1"/>
    <col min="2248" max="2248" width="12.28515625" style="52" bestFit="1" customWidth="1"/>
    <col min="2249" max="2249" width="9.85546875" style="52" bestFit="1" customWidth="1"/>
    <col min="2250" max="2252" width="9.140625" style="52"/>
    <col min="2253" max="2253" width="10.5703125" style="52" bestFit="1" customWidth="1"/>
    <col min="2254" max="2255" width="9.140625" style="52"/>
    <col min="2256" max="2256" width="11.42578125" style="52" bestFit="1" customWidth="1"/>
    <col min="2257" max="2298" width="9.140625" style="52"/>
    <col min="2299" max="2299" width="6.7109375" style="52" customWidth="1"/>
    <col min="2300" max="2300" width="7.28515625" style="52" customWidth="1"/>
    <col min="2301" max="2301" width="67.28515625" style="52" customWidth="1"/>
    <col min="2302" max="2302" width="7.140625" style="52" customWidth="1"/>
    <col min="2303" max="2303" width="8.140625" style="52" customWidth="1"/>
    <col min="2304" max="2304" width="12" style="52" customWidth="1"/>
    <col min="2305" max="2305" width="9.28515625" style="52" customWidth="1"/>
    <col min="2306" max="2306" width="12.7109375" style="52" customWidth="1"/>
    <col min="2307" max="2307" width="9.140625" style="52" customWidth="1"/>
    <col min="2308" max="2308" width="12.42578125" style="52" customWidth="1"/>
    <col min="2309" max="2309" width="9.140625" style="52" customWidth="1"/>
    <col min="2310" max="2310" width="11.7109375" style="52" customWidth="1"/>
    <col min="2311" max="2311" width="9.140625" style="52" customWidth="1"/>
    <col min="2312" max="2312" width="11.7109375" style="52" customWidth="1"/>
    <col min="2313" max="2314" width="9.140625" style="52"/>
    <col min="2315" max="2315" width="10.140625" style="52" bestFit="1" customWidth="1"/>
    <col min="2316" max="2488" width="9.140625" style="52"/>
    <col min="2489" max="2489" width="6.7109375" style="52" customWidth="1"/>
    <col min="2490" max="2490" width="7.28515625" style="52" customWidth="1"/>
    <col min="2491" max="2491" width="67.28515625" style="52" customWidth="1"/>
    <col min="2492" max="2492" width="9.140625" style="52"/>
    <col min="2493" max="2493" width="8.140625" style="52" customWidth="1"/>
    <col min="2494" max="2494" width="12" style="52" customWidth="1"/>
    <col min="2495" max="2495" width="9.28515625" style="52" customWidth="1"/>
    <col min="2496" max="2496" width="12.7109375" style="52" customWidth="1"/>
    <col min="2497" max="2497" width="9.140625" style="52" customWidth="1"/>
    <col min="2498" max="2498" width="12.42578125" style="52" customWidth="1"/>
    <col min="2499" max="2499" width="9.140625" style="52"/>
    <col min="2500" max="2500" width="11.7109375" style="52" customWidth="1"/>
    <col min="2501" max="2501" width="9.140625" style="52" customWidth="1"/>
    <col min="2502" max="2502" width="11.7109375" style="52" customWidth="1"/>
    <col min="2503" max="2503" width="11.42578125" style="52" bestFit="1" customWidth="1"/>
    <col min="2504" max="2504" width="12.28515625" style="52" bestFit="1" customWidth="1"/>
    <col min="2505" max="2505" width="9.85546875" style="52" bestFit="1" customWidth="1"/>
    <col min="2506" max="2508" width="9.140625" style="52"/>
    <col min="2509" max="2509" width="10.5703125" style="52" bestFit="1" customWidth="1"/>
    <col min="2510" max="2511" width="9.140625" style="52"/>
    <col min="2512" max="2512" width="11.42578125" style="52" bestFit="1" customWidth="1"/>
    <col min="2513" max="2554" width="9.140625" style="52"/>
    <col min="2555" max="2555" width="6.7109375" style="52" customWidth="1"/>
    <col min="2556" max="2556" width="7.28515625" style="52" customWidth="1"/>
    <col min="2557" max="2557" width="67.28515625" style="52" customWidth="1"/>
    <col min="2558" max="2558" width="7.140625" style="52" customWidth="1"/>
    <col min="2559" max="2559" width="8.140625" style="52" customWidth="1"/>
    <col min="2560" max="2560" width="12" style="52" customWidth="1"/>
    <col min="2561" max="2561" width="9.28515625" style="52" customWidth="1"/>
    <col min="2562" max="2562" width="12.7109375" style="52" customWidth="1"/>
    <col min="2563" max="2563" width="9.140625" style="52" customWidth="1"/>
    <col min="2564" max="2564" width="12.42578125" style="52" customWidth="1"/>
    <col min="2565" max="2565" width="9.140625" style="52" customWidth="1"/>
    <col min="2566" max="2566" width="11.7109375" style="52" customWidth="1"/>
    <col min="2567" max="2567" width="9.140625" style="52" customWidth="1"/>
    <col min="2568" max="2568" width="11.7109375" style="52" customWidth="1"/>
    <col min="2569" max="2570" width="9.140625" style="52"/>
    <col min="2571" max="2571" width="10.140625" style="52" bestFit="1" customWidth="1"/>
    <col min="2572" max="2744" width="9.140625" style="52"/>
    <col min="2745" max="2745" width="6.7109375" style="52" customWidth="1"/>
    <col min="2746" max="2746" width="7.28515625" style="52" customWidth="1"/>
    <col min="2747" max="2747" width="67.28515625" style="52" customWidth="1"/>
    <col min="2748" max="2748" width="9.140625" style="52"/>
    <col min="2749" max="2749" width="8.140625" style="52" customWidth="1"/>
    <col min="2750" max="2750" width="12" style="52" customWidth="1"/>
    <col min="2751" max="2751" width="9.28515625" style="52" customWidth="1"/>
    <col min="2752" max="2752" width="12.7109375" style="52" customWidth="1"/>
    <col min="2753" max="2753" width="9.140625" style="52" customWidth="1"/>
    <col min="2754" max="2754" width="12.42578125" style="52" customWidth="1"/>
    <col min="2755" max="2755" width="9.140625" style="52"/>
    <col min="2756" max="2756" width="11.7109375" style="52" customWidth="1"/>
    <col min="2757" max="2757" width="9.140625" style="52" customWidth="1"/>
    <col min="2758" max="2758" width="11.7109375" style="52" customWidth="1"/>
    <col min="2759" max="2759" width="11.42578125" style="52" bestFit="1" customWidth="1"/>
    <col min="2760" max="2760" width="12.28515625" style="52" bestFit="1" customWidth="1"/>
    <col min="2761" max="2761" width="9.85546875" style="52" bestFit="1" customWidth="1"/>
    <col min="2762" max="2764" width="9.140625" style="52"/>
    <col min="2765" max="2765" width="10.5703125" style="52" bestFit="1" customWidth="1"/>
    <col min="2766" max="2767" width="9.140625" style="52"/>
    <col min="2768" max="2768" width="11.42578125" style="52" bestFit="1" customWidth="1"/>
    <col min="2769" max="2810" width="9.140625" style="52"/>
    <col min="2811" max="2811" width="6.7109375" style="52" customWidth="1"/>
    <col min="2812" max="2812" width="7.28515625" style="52" customWidth="1"/>
    <col min="2813" max="2813" width="67.28515625" style="52" customWidth="1"/>
    <col min="2814" max="2814" width="7.140625" style="52" customWidth="1"/>
    <col min="2815" max="2815" width="8.140625" style="52" customWidth="1"/>
    <col min="2816" max="2816" width="12" style="52" customWidth="1"/>
    <col min="2817" max="2817" width="9.28515625" style="52" customWidth="1"/>
    <col min="2818" max="2818" width="12.7109375" style="52" customWidth="1"/>
    <col min="2819" max="2819" width="9.140625" style="52" customWidth="1"/>
    <col min="2820" max="2820" width="12.42578125" style="52" customWidth="1"/>
    <col min="2821" max="2821" width="9.140625" style="52" customWidth="1"/>
    <col min="2822" max="2822" width="11.7109375" style="52" customWidth="1"/>
    <col min="2823" max="2823" width="9.140625" style="52" customWidth="1"/>
    <col min="2824" max="2824" width="11.7109375" style="52" customWidth="1"/>
    <col min="2825" max="2826" width="9.140625" style="52"/>
    <col min="2827" max="2827" width="10.140625" style="52" bestFit="1" customWidth="1"/>
    <col min="2828" max="3000" width="9.140625" style="52"/>
    <col min="3001" max="3001" width="6.7109375" style="52" customWidth="1"/>
    <col min="3002" max="3002" width="7.28515625" style="52" customWidth="1"/>
    <col min="3003" max="3003" width="67.28515625" style="52" customWidth="1"/>
    <col min="3004" max="3004" width="9.140625" style="52"/>
    <col min="3005" max="3005" width="8.140625" style="52" customWidth="1"/>
    <col min="3006" max="3006" width="12" style="52" customWidth="1"/>
    <col min="3007" max="3007" width="9.28515625" style="52" customWidth="1"/>
    <col min="3008" max="3008" width="12.7109375" style="52" customWidth="1"/>
    <col min="3009" max="3009" width="9.140625" style="52" customWidth="1"/>
    <col min="3010" max="3010" width="12.42578125" style="52" customWidth="1"/>
    <col min="3011" max="3011" width="9.140625" style="52"/>
    <col min="3012" max="3012" width="11.7109375" style="52" customWidth="1"/>
    <col min="3013" max="3013" width="9.140625" style="52" customWidth="1"/>
    <col min="3014" max="3014" width="11.7109375" style="52" customWidth="1"/>
    <col min="3015" max="3015" width="11.42578125" style="52" bestFit="1" customWidth="1"/>
    <col min="3016" max="3016" width="12.28515625" style="52" bestFit="1" customWidth="1"/>
    <col min="3017" max="3017" width="9.85546875" style="52" bestFit="1" customWidth="1"/>
    <col min="3018" max="3020" width="9.140625" style="52"/>
    <col min="3021" max="3021" width="10.5703125" style="52" bestFit="1" customWidth="1"/>
    <col min="3022" max="3023" width="9.140625" style="52"/>
    <col min="3024" max="3024" width="11.42578125" style="52" bestFit="1" customWidth="1"/>
    <col min="3025" max="3066" width="9.140625" style="52"/>
    <col min="3067" max="3067" width="6.7109375" style="52" customWidth="1"/>
    <col min="3068" max="3068" width="7.28515625" style="52" customWidth="1"/>
    <col min="3069" max="3069" width="67.28515625" style="52" customWidth="1"/>
    <col min="3070" max="3070" width="7.140625" style="52" customWidth="1"/>
    <col min="3071" max="3071" width="8.140625" style="52" customWidth="1"/>
    <col min="3072" max="3072" width="12" style="52" customWidth="1"/>
    <col min="3073" max="3073" width="9.28515625" style="52" customWidth="1"/>
    <col min="3074" max="3074" width="12.7109375" style="52" customWidth="1"/>
    <col min="3075" max="3075" width="9.140625" style="52" customWidth="1"/>
    <col min="3076" max="3076" width="12.42578125" style="52" customWidth="1"/>
    <col min="3077" max="3077" width="9.140625" style="52" customWidth="1"/>
    <col min="3078" max="3078" width="11.7109375" style="52" customWidth="1"/>
    <col min="3079" max="3079" width="9.140625" style="52" customWidth="1"/>
    <col min="3080" max="3080" width="11.7109375" style="52" customWidth="1"/>
    <col min="3081" max="3082" width="9.140625" style="52"/>
    <col min="3083" max="3083" width="10.140625" style="52" bestFit="1" customWidth="1"/>
    <col min="3084" max="3256" width="9.140625" style="52"/>
    <col min="3257" max="3257" width="6.7109375" style="52" customWidth="1"/>
    <col min="3258" max="3258" width="7.28515625" style="52" customWidth="1"/>
    <col min="3259" max="3259" width="67.28515625" style="52" customWidth="1"/>
    <col min="3260" max="3260" width="9.140625" style="52"/>
    <col min="3261" max="3261" width="8.140625" style="52" customWidth="1"/>
    <col min="3262" max="3262" width="12" style="52" customWidth="1"/>
    <col min="3263" max="3263" width="9.28515625" style="52" customWidth="1"/>
    <col min="3264" max="3264" width="12.7109375" style="52" customWidth="1"/>
    <col min="3265" max="3265" width="9.140625" style="52" customWidth="1"/>
    <col min="3266" max="3266" width="12.42578125" style="52" customWidth="1"/>
    <col min="3267" max="3267" width="9.140625" style="52"/>
    <col min="3268" max="3268" width="11.7109375" style="52" customWidth="1"/>
    <col min="3269" max="3269" width="9.140625" style="52" customWidth="1"/>
    <col min="3270" max="3270" width="11.7109375" style="52" customWidth="1"/>
    <col min="3271" max="3271" width="11.42578125" style="52" bestFit="1" customWidth="1"/>
    <col min="3272" max="3272" width="12.28515625" style="52" bestFit="1" customWidth="1"/>
    <col min="3273" max="3273" width="9.85546875" style="52" bestFit="1" customWidth="1"/>
    <col min="3274" max="3276" width="9.140625" style="52"/>
    <col min="3277" max="3277" width="10.5703125" style="52" bestFit="1" customWidth="1"/>
    <col min="3278" max="3279" width="9.140625" style="52"/>
    <col min="3280" max="3280" width="11.42578125" style="52" bestFit="1" customWidth="1"/>
    <col min="3281" max="3322" width="9.140625" style="52"/>
    <col min="3323" max="3323" width="6.7109375" style="52" customWidth="1"/>
    <col min="3324" max="3324" width="7.28515625" style="52" customWidth="1"/>
    <col min="3325" max="3325" width="67.28515625" style="52" customWidth="1"/>
    <col min="3326" max="3326" width="7.140625" style="52" customWidth="1"/>
    <col min="3327" max="3327" width="8.140625" style="52" customWidth="1"/>
    <col min="3328" max="3328" width="12" style="52" customWidth="1"/>
    <col min="3329" max="3329" width="9.28515625" style="52" customWidth="1"/>
    <col min="3330" max="3330" width="12.7109375" style="52" customWidth="1"/>
    <col min="3331" max="3331" width="9.140625" style="52" customWidth="1"/>
    <col min="3332" max="3332" width="12.42578125" style="52" customWidth="1"/>
    <col min="3333" max="3333" width="9.140625" style="52" customWidth="1"/>
    <col min="3334" max="3334" width="11.7109375" style="52" customWidth="1"/>
    <col min="3335" max="3335" width="9.140625" style="52" customWidth="1"/>
    <col min="3336" max="3336" width="11.7109375" style="52" customWidth="1"/>
    <col min="3337" max="3338" width="9.140625" style="52"/>
    <col min="3339" max="3339" width="10.140625" style="52" bestFit="1" customWidth="1"/>
    <col min="3340" max="3512" width="9.140625" style="52"/>
    <col min="3513" max="3513" width="6.7109375" style="52" customWidth="1"/>
    <col min="3514" max="3514" width="7.28515625" style="52" customWidth="1"/>
    <col min="3515" max="3515" width="67.28515625" style="52" customWidth="1"/>
    <col min="3516" max="3516" width="9.140625" style="52"/>
    <col min="3517" max="3517" width="8.140625" style="52" customWidth="1"/>
    <col min="3518" max="3518" width="12" style="52" customWidth="1"/>
    <col min="3519" max="3519" width="9.28515625" style="52" customWidth="1"/>
    <col min="3520" max="3520" width="12.7109375" style="52" customWidth="1"/>
    <col min="3521" max="3521" width="9.140625" style="52" customWidth="1"/>
    <col min="3522" max="3522" width="12.42578125" style="52" customWidth="1"/>
    <col min="3523" max="3523" width="9.140625" style="52"/>
    <col min="3524" max="3524" width="11.7109375" style="52" customWidth="1"/>
    <col min="3525" max="3525" width="9.140625" style="52" customWidth="1"/>
    <col min="3526" max="3526" width="11.7109375" style="52" customWidth="1"/>
    <col min="3527" max="3527" width="11.42578125" style="52" bestFit="1" customWidth="1"/>
    <col min="3528" max="3528" width="12.28515625" style="52" bestFit="1" customWidth="1"/>
    <col min="3529" max="3529" width="9.85546875" style="52" bestFit="1" customWidth="1"/>
    <col min="3530" max="3532" width="9.140625" style="52"/>
    <col min="3533" max="3533" width="10.5703125" style="52" bestFit="1" customWidth="1"/>
    <col min="3534" max="3535" width="9.140625" style="52"/>
    <col min="3536" max="3536" width="11.42578125" style="52" bestFit="1" customWidth="1"/>
    <col min="3537" max="3578" width="9.140625" style="52"/>
    <col min="3579" max="3579" width="6.7109375" style="52" customWidth="1"/>
    <col min="3580" max="3580" width="7.28515625" style="52" customWidth="1"/>
    <col min="3581" max="3581" width="67.28515625" style="52" customWidth="1"/>
    <col min="3582" max="3582" width="7.140625" style="52" customWidth="1"/>
    <col min="3583" max="3583" width="8.140625" style="52" customWidth="1"/>
    <col min="3584" max="3584" width="12" style="52" customWidth="1"/>
    <col min="3585" max="3585" width="9.28515625" style="52" customWidth="1"/>
    <col min="3586" max="3586" width="12.7109375" style="52" customWidth="1"/>
    <col min="3587" max="3587" width="9.140625" style="52" customWidth="1"/>
    <col min="3588" max="3588" width="12.42578125" style="52" customWidth="1"/>
    <col min="3589" max="3589" width="9.140625" style="52" customWidth="1"/>
    <col min="3590" max="3590" width="11.7109375" style="52" customWidth="1"/>
    <col min="3591" max="3591" width="9.140625" style="52" customWidth="1"/>
    <col min="3592" max="3592" width="11.7109375" style="52" customWidth="1"/>
    <col min="3593" max="3594" width="9.140625" style="52"/>
    <col min="3595" max="3595" width="10.140625" style="52" bestFit="1" customWidth="1"/>
    <col min="3596" max="3768" width="9.140625" style="52"/>
    <col min="3769" max="3769" width="6.7109375" style="52" customWidth="1"/>
    <col min="3770" max="3770" width="7.28515625" style="52" customWidth="1"/>
    <col min="3771" max="3771" width="67.28515625" style="52" customWidth="1"/>
    <col min="3772" max="3772" width="9.140625" style="52"/>
    <col min="3773" max="3773" width="8.140625" style="52" customWidth="1"/>
    <col min="3774" max="3774" width="12" style="52" customWidth="1"/>
    <col min="3775" max="3775" width="9.28515625" style="52" customWidth="1"/>
    <col min="3776" max="3776" width="12.7109375" style="52" customWidth="1"/>
    <col min="3777" max="3777" width="9.140625" style="52" customWidth="1"/>
    <col min="3778" max="3778" width="12.42578125" style="52" customWidth="1"/>
    <col min="3779" max="3779" width="9.140625" style="52"/>
    <col min="3780" max="3780" width="11.7109375" style="52" customWidth="1"/>
    <col min="3781" max="3781" width="9.140625" style="52" customWidth="1"/>
    <col min="3782" max="3782" width="11.7109375" style="52" customWidth="1"/>
    <col min="3783" max="3783" width="11.42578125" style="52" bestFit="1" customWidth="1"/>
    <col min="3784" max="3784" width="12.28515625" style="52" bestFit="1" customWidth="1"/>
    <col min="3785" max="3785" width="9.85546875" style="52" bestFit="1" customWidth="1"/>
    <col min="3786" max="3788" width="9.140625" style="52"/>
    <col min="3789" max="3789" width="10.5703125" style="52" bestFit="1" customWidth="1"/>
    <col min="3790" max="3791" width="9.140625" style="52"/>
    <col min="3792" max="3792" width="11.42578125" style="52" bestFit="1" customWidth="1"/>
    <col min="3793" max="3834" width="9.140625" style="52"/>
    <col min="3835" max="3835" width="6.7109375" style="52" customWidth="1"/>
    <col min="3836" max="3836" width="7.28515625" style="52" customWidth="1"/>
    <col min="3837" max="3837" width="67.28515625" style="52" customWidth="1"/>
    <col min="3838" max="3838" width="7.140625" style="52" customWidth="1"/>
    <col min="3839" max="3839" width="8.140625" style="52" customWidth="1"/>
    <col min="3840" max="3840" width="12" style="52" customWidth="1"/>
    <col min="3841" max="3841" width="9.28515625" style="52" customWidth="1"/>
    <col min="3842" max="3842" width="12.7109375" style="52" customWidth="1"/>
    <col min="3843" max="3843" width="9.140625" style="52" customWidth="1"/>
    <col min="3844" max="3844" width="12.42578125" style="52" customWidth="1"/>
    <col min="3845" max="3845" width="9.140625" style="52" customWidth="1"/>
    <col min="3846" max="3846" width="11.7109375" style="52" customWidth="1"/>
    <col min="3847" max="3847" width="9.140625" style="52" customWidth="1"/>
    <col min="3848" max="3848" width="11.7109375" style="52" customWidth="1"/>
    <col min="3849" max="3850" width="9.140625" style="52"/>
    <col min="3851" max="3851" width="10.140625" style="52" bestFit="1" customWidth="1"/>
    <col min="3852" max="4024" width="9.140625" style="52"/>
    <col min="4025" max="4025" width="6.7109375" style="52" customWidth="1"/>
    <col min="4026" max="4026" width="7.28515625" style="52" customWidth="1"/>
    <col min="4027" max="4027" width="67.28515625" style="52" customWidth="1"/>
    <col min="4028" max="4028" width="9.140625" style="52"/>
    <col min="4029" max="4029" width="8.140625" style="52" customWidth="1"/>
    <col min="4030" max="4030" width="12" style="52" customWidth="1"/>
    <col min="4031" max="4031" width="9.28515625" style="52" customWidth="1"/>
    <col min="4032" max="4032" width="12.7109375" style="52" customWidth="1"/>
    <col min="4033" max="4033" width="9.140625" style="52" customWidth="1"/>
    <col min="4034" max="4034" width="12.42578125" style="52" customWidth="1"/>
    <col min="4035" max="4035" width="9.140625" style="52"/>
    <col min="4036" max="4036" width="11.7109375" style="52" customWidth="1"/>
    <col min="4037" max="4037" width="9.140625" style="52" customWidth="1"/>
    <col min="4038" max="4038" width="11.7109375" style="52" customWidth="1"/>
    <col min="4039" max="4039" width="11.42578125" style="52" bestFit="1" customWidth="1"/>
    <col min="4040" max="4040" width="12.28515625" style="52" bestFit="1" customWidth="1"/>
    <col min="4041" max="4041" width="9.85546875" style="52" bestFit="1" customWidth="1"/>
    <col min="4042" max="4044" width="9.140625" style="52"/>
    <col min="4045" max="4045" width="10.5703125" style="52" bestFit="1" customWidth="1"/>
    <col min="4046" max="4047" width="9.140625" style="52"/>
    <col min="4048" max="4048" width="11.42578125" style="52" bestFit="1" customWidth="1"/>
    <col min="4049" max="4090" width="9.140625" style="52"/>
    <col min="4091" max="4091" width="6.7109375" style="52" customWidth="1"/>
    <col min="4092" max="4092" width="7.28515625" style="52" customWidth="1"/>
    <col min="4093" max="4093" width="67.28515625" style="52" customWidth="1"/>
    <col min="4094" max="4094" width="7.140625" style="52" customWidth="1"/>
    <col min="4095" max="4095" width="8.140625" style="52" customWidth="1"/>
    <col min="4096" max="4096" width="12" style="52" customWidth="1"/>
    <col min="4097" max="4097" width="9.28515625" style="52" customWidth="1"/>
    <col min="4098" max="4098" width="12.7109375" style="52" customWidth="1"/>
    <col min="4099" max="4099" width="9.140625" style="52" customWidth="1"/>
    <col min="4100" max="4100" width="12.42578125" style="52" customWidth="1"/>
    <col min="4101" max="4101" width="9.140625" style="52" customWidth="1"/>
    <col min="4102" max="4102" width="11.7109375" style="52" customWidth="1"/>
    <col min="4103" max="4103" width="9.140625" style="52" customWidth="1"/>
    <col min="4104" max="4104" width="11.7109375" style="52" customWidth="1"/>
    <col min="4105" max="4106" width="9.140625" style="52"/>
    <col min="4107" max="4107" width="10.140625" style="52" bestFit="1" customWidth="1"/>
    <col min="4108" max="4280" width="9.140625" style="52"/>
    <col min="4281" max="4281" width="6.7109375" style="52" customWidth="1"/>
    <col min="4282" max="4282" width="7.28515625" style="52" customWidth="1"/>
    <col min="4283" max="4283" width="67.28515625" style="52" customWidth="1"/>
    <col min="4284" max="4284" width="9.140625" style="52"/>
    <col min="4285" max="4285" width="8.140625" style="52" customWidth="1"/>
    <col min="4286" max="4286" width="12" style="52" customWidth="1"/>
    <col min="4287" max="4287" width="9.28515625" style="52" customWidth="1"/>
    <col min="4288" max="4288" width="12.7109375" style="52" customWidth="1"/>
    <col min="4289" max="4289" width="9.140625" style="52" customWidth="1"/>
    <col min="4290" max="4290" width="12.42578125" style="52" customWidth="1"/>
    <col min="4291" max="4291" width="9.140625" style="52"/>
    <col min="4292" max="4292" width="11.7109375" style="52" customWidth="1"/>
    <col min="4293" max="4293" width="9.140625" style="52" customWidth="1"/>
    <col min="4294" max="4294" width="11.7109375" style="52" customWidth="1"/>
    <col min="4295" max="4295" width="11.42578125" style="52" bestFit="1" customWidth="1"/>
    <col min="4296" max="4296" width="12.28515625" style="52" bestFit="1" customWidth="1"/>
    <col min="4297" max="4297" width="9.85546875" style="52" bestFit="1" customWidth="1"/>
    <col min="4298" max="4300" width="9.140625" style="52"/>
    <col min="4301" max="4301" width="10.5703125" style="52" bestFit="1" customWidth="1"/>
    <col min="4302" max="4303" width="9.140625" style="52"/>
    <col min="4304" max="4304" width="11.42578125" style="52" bestFit="1" customWidth="1"/>
    <col min="4305" max="4346" width="9.140625" style="52"/>
    <col min="4347" max="4347" width="6.7109375" style="52" customWidth="1"/>
    <col min="4348" max="4348" width="7.28515625" style="52" customWidth="1"/>
    <col min="4349" max="4349" width="67.28515625" style="52" customWidth="1"/>
    <col min="4350" max="4350" width="7.140625" style="52" customWidth="1"/>
    <col min="4351" max="4351" width="8.140625" style="52" customWidth="1"/>
    <col min="4352" max="4352" width="12" style="52" customWidth="1"/>
    <col min="4353" max="4353" width="9.28515625" style="52" customWidth="1"/>
    <col min="4354" max="4354" width="12.7109375" style="52" customWidth="1"/>
    <col min="4355" max="4355" width="9.140625" style="52" customWidth="1"/>
    <col min="4356" max="4356" width="12.42578125" style="52" customWidth="1"/>
    <col min="4357" max="4357" width="9.140625" style="52" customWidth="1"/>
    <col min="4358" max="4358" width="11.7109375" style="52" customWidth="1"/>
    <col min="4359" max="4359" width="9.140625" style="52" customWidth="1"/>
    <col min="4360" max="4360" width="11.7109375" style="52" customWidth="1"/>
    <col min="4361" max="4362" width="9.140625" style="52"/>
    <col min="4363" max="4363" width="10.140625" style="52" bestFit="1" customWidth="1"/>
    <col min="4364" max="4536" width="9.140625" style="52"/>
    <col min="4537" max="4537" width="6.7109375" style="52" customWidth="1"/>
    <col min="4538" max="4538" width="7.28515625" style="52" customWidth="1"/>
    <col min="4539" max="4539" width="67.28515625" style="52" customWidth="1"/>
    <col min="4540" max="4540" width="9.140625" style="52"/>
    <col min="4541" max="4541" width="8.140625" style="52" customWidth="1"/>
    <col min="4542" max="4542" width="12" style="52" customWidth="1"/>
    <col min="4543" max="4543" width="9.28515625" style="52" customWidth="1"/>
    <col min="4544" max="4544" width="12.7109375" style="52" customWidth="1"/>
    <col min="4545" max="4545" width="9.140625" style="52" customWidth="1"/>
    <col min="4546" max="4546" width="12.42578125" style="52" customWidth="1"/>
    <col min="4547" max="4547" width="9.140625" style="52"/>
    <col min="4548" max="4548" width="11.7109375" style="52" customWidth="1"/>
    <col min="4549" max="4549" width="9.140625" style="52" customWidth="1"/>
    <col min="4550" max="4550" width="11.7109375" style="52" customWidth="1"/>
    <col min="4551" max="4551" width="11.42578125" style="52" bestFit="1" customWidth="1"/>
    <col min="4552" max="4552" width="12.28515625" style="52" bestFit="1" customWidth="1"/>
    <col min="4553" max="4553" width="9.85546875" style="52" bestFit="1" customWidth="1"/>
    <col min="4554" max="4556" width="9.140625" style="52"/>
    <col min="4557" max="4557" width="10.5703125" style="52" bestFit="1" customWidth="1"/>
    <col min="4558" max="4559" width="9.140625" style="52"/>
    <col min="4560" max="4560" width="11.42578125" style="52" bestFit="1" customWidth="1"/>
    <col min="4561" max="4602" width="9.140625" style="52"/>
    <col min="4603" max="4603" width="6.7109375" style="52" customWidth="1"/>
    <col min="4604" max="4604" width="7.28515625" style="52" customWidth="1"/>
    <col min="4605" max="4605" width="67.28515625" style="52" customWidth="1"/>
    <col min="4606" max="4606" width="7.140625" style="52" customWidth="1"/>
    <col min="4607" max="4607" width="8.140625" style="52" customWidth="1"/>
    <col min="4608" max="4608" width="12" style="52" customWidth="1"/>
    <col min="4609" max="4609" width="9.28515625" style="52" customWidth="1"/>
    <col min="4610" max="4610" width="12.7109375" style="52" customWidth="1"/>
    <col min="4611" max="4611" width="9.140625" style="52" customWidth="1"/>
    <col min="4612" max="4612" width="12.42578125" style="52" customWidth="1"/>
    <col min="4613" max="4613" width="9.140625" style="52" customWidth="1"/>
    <col min="4614" max="4614" width="11.7109375" style="52" customWidth="1"/>
    <col min="4615" max="4615" width="9.140625" style="52" customWidth="1"/>
    <col min="4616" max="4616" width="11.7109375" style="52" customWidth="1"/>
    <col min="4617" max="4618" width="9.140625" style="52"/>
    <col min="4619" max="4619" width="10.140625" style="52" bestFit="1" customWidth="1"/>
    <col min="4620" max="4792" width="9.140625" style="52"/>
    <col min="4793" max="4793" width="6.7109375" style="52" customWidth="1"/>
    <col min="4794" max="4794" width="7.28515625" style="52" customWidth="1"/>
    <col min="4795" max="4795" width="67.28515625" style="52" customWidth="1"/>
    <col min="4796" max="4796" width="9.140625" style="52"/>
    <col min="4797" max="4797" width="8.140625" style="52" customWidth="1"/>
    <col min="4798" max="4798" width="12" style="52" customWidth="1"/>
    <col min="4799" max="4799" width="9.28515625" style="52" customWidth="1"/>
    <col min="4800" max="4800" width="12.7109375" style="52" customWidth="1"/>
    <col min="4801" max="4801" width="9.140625" style="52" customWidth="1"/>
    <col min="4802" max="4802" width="12.42578125" style="52" customWidth="1"/>
    <col min="4803" max="4803" width="9.140625" style="52"/>
    <col min="4804" max="4804" width="11.7109375" style="52" customWidth="1"/>
    <col min="4805" max="4805" width="9.140625" style="52" customWidth="1"/>
    <col min="4806" max="4806" width="11.7109375" style="52" customWidth="1"/>
    <col min="4807" max="4807" width="11.42578125" style="52" bestFit="1" customWidth="1"/>
    <col min="4808" max="4808" width="12.28515625" style="52" bestFit="1" customWidth="1"/>
    <col min="4809" max="4809" width="9.85546875" style="52" bestFit="1" customWidth="1"/>
    <col min="4810" max="4812" width="9.140625" style="52"/>
    <col min="4813" max="4813" width="10.5703125" style="52" bestFit="1" customWidth="1"/>
    <col min="4814" max="4815" width="9.140625" style="52"/>
    <col min="4816" max="4816" width="11.42578125" style="52" bestFit="1" customWidth="1"/>
    <col min="4817" max="4858" width="9.140625" style="52"/>
    <col min="4859" max="4859" width="6.7109375" style="52" customWidth="1"/>
    <col min="4860" max="4860" width="7.28515625" style="52" customWidth="1"/>
    <col min="4861" max="4861" width="67.28515625" style="52" customWidth="1"/>
    <col min="4862" max="4862" width="7.140625" style="52" customWidth="1"/>
    <col min="4863" max="4863" width="8.140625" style="52" customWidth="1"/>
    <col min="4864" max="4864" width="12" style="52" customWidth="1"/>
    <col min="4865" max="4865" width="9.28515625" style="52" customWidth="1"/>
    <col min="4866" max="4866" width="12.7109375" style="52" customWidth="1"/>
    <col min="4867" max="4867" width="9.140625" style="52" customWidth="1"/>
    <col min="4868" max="4868" width="12.42578125" style="52" customWidth="1"/>
    <col min="4869" max="4869" width="9.140625" style="52" customWidth="1"/>
    <col min="4870" max="4870" width="11.7109375" style="52" customWidth="1"/>
    <col min="4871" max="4871" width="9.140625" style="52" customWidth="1"/>
    <col min="4872" max="4872" width="11.7109375" style="52" customWidth="1"/>
    <col min="4873" max="4874" width="9.140625" style="52"/>
    <col min="4875" max="4875" width="10.140625" style="52" bestFit="1" customWidth="1"/>
    <col min="4876" max="5048" width="9.140625" style="52"/>
    <col min="5049" max="5049" width="6.7109375" style="52" customWidth="1"/>
    <col min="5050" max="5050" width="7.28515625" style="52" customWidth="1"/>
    <col min="5051" max="5051" width="67.28515625" style="52" customWidth="1"/>
    <col min="5052" max="5052" width="9.140625" style="52"/>
    <col min="5053" max="5053" width="8.140625" style="52" customWidth="1"/>
    <col min="5054" max="5054" width="12" style="52" customWidth="1"/>
    <col min="5055" max="5055" width="9.28515625" style="52" customWidth="1"/>
    <col min="5056" max="5056" width="12.7109375" style="52" customWidth="1"/>
    <col min="5057" max="5057" width="9.140625" style="52" customWidth="1"/>
    <col min="5058" max="5058" width="12.42578125" style="52" customWidth="1"/>
    <col min="5059" max="5059" width="9.140625" style="52"/>
    <col min="5060" max="5060" width="11.7109375" style="52" customWidth="1"/>
    <col min="5061" max="5061" width="9.140625" style="52" customWidth="1"/>
    <col min="5062" max="5062" width="11.7109375" style="52" customWidth="1"/>
    <col min="5063" max="5063" width="11.42578125" style="52" bestFit="1" customWidth="1"/>
    <col min="5064" max="5064" width="12.28515625" style="52" bestFit="1" customWidth="1"/>
    <col min="5065" max="5065" width="9.85546875" style="52" bestFit="1" customWidth="1"/>
    <col min="5066" max="5068" width="9.140625" style="52"/>
    <col min="5069" max="5069" width="10.5703125" style="52" bestFit="1" customWidth="1"/>
    <col min="5070" max="5071" width="9.140625" style="52"/>
    <col min="5072" max="5072" width="11.42578125" style="52" bestFit="1" customWidth="1"/>
    <col min="5073" max="5114" width="9.140625" style="52"/>
    <col min="5115" max="5115" width="6.7109375" style="52" customWidth="1"/>
    <col min="5116" max="5116" width="7.28515625" style="52" customWidth="1"/>
    <col min="5117" max="5117" width="67.28515625" style="52" customWidth="1"/>
    <col min="5118" max="5118" width="7.140625" style="52" customWidth="1"/>
    <col min="5119" max="5119" width="8.140625" style="52" customWidth="1"/>
    <col min="5120" max="5120" width="12" style="52" customWidth="1"/>
    <col min="5121" max="5121" width="9.28515625" style="52" customWidth="1"/>
    <col min="5122" max="5122" width="12.7109375" style="52" customWidth="1"/>
    <col min="5123" max="5123" width="9.140625" style="52" customWidth="1"/>
    <col min="5124" max="5124" width="12.42578125" style="52" customWidth="1"/>
    <col min="5125" max="5125" width="9.140625" style="52" customWidth="1"/>
    <col min="5126" max="5126" width="11.7109375" style="52" customWidth="1"/>
    <col min="5127" max="5127" width="9.140625" style="52" customWidth="1"/>
    <col min="5128" max="5128" width="11.7109375" style="52" customWidth="1"/>
    <col min="5129" max="5130" width="9.140625" style="52"/>
    <col min="5131" max="5131" width="10.140625" style="52" bestFit="1" customWidth="1"/>
    <col min="5132" max="5304" width="9.140625" style="52"/>
    <col min="5305" max="5305" width="6.7109375" style="52" customWidth="1"/>
    <col min="5306" max="5306" width="7.28515625" style="52" customWidth="1"/>
    <col min="5307" max="5307" width="67.28515625" style="52" customWidth="1"/>
    <col min="5308" max="5308" width="9.140625" style="52"/>
    <col min="5309" max="5309" width="8.140625" style="52" customWidth="1"/>
    <col min="5310" max="5310" width="12" style="52" customWidth="1"/>
    <col min="5311" max="5311" width="9.28515625" style="52" customWidth="1"/>
    <col min="5312" max="5312" width="12.7109375" style="52" customWidth="1"/>
    <col min="5313" max="5313" width="9.140625" style="52" customWidth="1"/>
    <col min="5314" max="5314" width="12.42578125" style="52" customWidth="1"/>
    <col min="5315" max="5315" width="9.140625" style="52"/>
    <col min="5316" max="5316" width="11.7109375" style="52" customWidth="1"/>
    <col min="5317" max="5317" width="9.140625" style="52" customWidth="1"/>
    <col min="5318" max="5318" width="11.7109375" style="52" customWidth="1"/>
    <col min="5319" max="5319" width="11.42578125" style="52" bestFit="1" customWidth="1"/>
    <col min="5320" max="5320" width="12.28515625" style="52" bestFit="1" customWidth="1"/>
    <col min="5321" max="5321" width="9.85546875" style="52" bestFit="1" customWidth="1"/>
    <col min="5322" max="5324" width="9.140625" style="52"/>
    <col min="5325" max="5325" width="10.5703125" style="52" bestFit="1" customWidth="1"/>
    <col min="5326" max="5327" width="9.140625" style="52"/>
    <col min="5328" max="5328" width="11.42578125" style="52" bestFit="1" customWidth="1"/>
    <col min="5329" max="5370" width="9.140625" style="52"/>
    <col min="5371" max="5371" width="6.7109375" style="52" customWidth="1"/>
    <col min="5372" max="5372" width="7.28515625" style="52" customWidth="1"/>
    <col min="5373" max="5373" width="67.28515625" style="52" customWidth="1"/>
    <col min="5374" max="5374" width="7.140625" style="52" customWidth="1"/>
    <col min="5375" max="5375" width="8.140625" style="52" customWidth="1"/>
    <col min="5376" max="5376" width="12" style="52" customWidth="1"/>
    <col min="5377" max="5377" width="9.28515625" style="52" customWidth="1"/>
    <col min="5378" max="5378" width="12.7109375" style="52" customWidth="1"/>
    <col min="5379" max="5379" width="9.140625" style="52" customWidth="1"/>
    <col min="5380" max="5380" width="12.42578125" style="52" customWidth="1"/>
    <col min="5381" max="5381" width="9.140625" style="52" customWidth="1"/>
    <col min="5382" max="5382" width="11.7109375" style="52" customWidth="1"/>
    <col min="5383" max="5383" width="9.140625" style="52" customWidth="1"/>
    <col min="5384" max="5384" width="11.7109375" style="52" customWidth="1"/>
    <col min="5385" max="5386" width="9.140625" style="52"/>
    <col min="5387" max="5387" width="10.140625" style="52" bestFit="1" customWidth="1"/>
    <col min="5388" max="5560" width="9.140625" style="52"/>
    <col min="5561" max="5561" width="6.7109375" style="52" customWidth="1"/>
    <col min="5562" max="5562" width="7.28515625" style="52" customWidth="1"/>
    <col min="5563" max="5563" width="67.28515625" style="52" customWidth="1"/>
    <col min="5564" max="5564" width="9.140625" style="52"/>
    <col min="5565" max="5565" width="8.140625" style="52" customWidth="1"/>
    <col min="5566" max="5566" width="12" style="52" customWidth="1"/>
    <col min="5567" max="5567" width="9.28515625" style="52" customWidth="1"/>
    <col min="5568" max="5568" width="12.7109375" style="52" customWidth="1"/>
    <col min="5569" max="5569" width="9.140625" style="52" customWidth="1"/>
    <col min="5570" max="5570" width="12.42578125" style="52" customWidth="1"/>
    <col min="5571" max="5571" width="9.140625" style="52"/>
    <col min="5572" max="5572" width="11.7109375" style="52" customWidth="1"/>
    <col min="5573" max="5573" width="9.140625" style="52" customWidth="1"/>
    <col min="5574" max="5574" width="11.7109375" style="52" customWidth="1"/>
    <col min="5575" max="5575" width="11.42578125" style="52" bestFit="1" customWidth="1"/>
    <col min="5576" max="5576" width="12.28515625" style="52" bestFit="1" customWidth="1"/>
    <col min="5577" max="5577" width="9.85546875" style="52" bestFit="1" customWidth="1"/>
    <col min="5578" max="5580" width="9.140625" style="52"/>
    <col min="5581" max="5581" width="10.5703125" style="52" bestFit="1" customWidth="1"/>
    <col min="5582" max="5583" width="9.140625" style="52"/>
    <col min="5584" max="5584" width="11.42578125" style="52" bestFit="1" customWidth="1"/>
    <col min="5585" max="5626" width="9.140625" style="52"/>
    <col min="5627" max="5627" width="6.7109375" style="52" customWidth="1"/>
    <col min="5628" max="5628" width="7.28515625" style="52" customWidth="1"/>
    <col min="5629" max="5629" width="67.28515625" style="52" customWidth="1"/>
    <col min="5630" max="5630" width="7.140625" style="52" customWidth="1"/>
    <col min="5631" max="5631" width="8.140625" style="52" customWidth="1"/>
    <col min="5632" max="5632" width="12" style="52" customWidth="1"/>
    <col min="5633" max="5633" width="9.28515625" style="52" customWidth="1"/>
    <col min="5634" max="5634" width="12.7109375" style="52" customWidth="1"/>
    <col min="5635" max="5635" width="9.140625" style="52" customWidth="1"/>
    <col min="5636" max="5636" width="12.42578125" style="52" customWidth="1"/>
    <col min="5637" max="5637" width="9.140625" style="52" customWidth="1"/>
    <col min="5638" max="5638" width="11.7109375" style="52" customWidth="1"/>
    <col min="5639" max="5639" width="9.140625" style="52" customWidth="1"/>
    <col min="5640" max="5640" width="11.7109375" style="52" customWidth="1"/>
    <col min="5641" max="5642" width="9.140625" style="52"/>
    <col min="5643" max="5643" width="10.140625" style="52" bestFit="1" customWidth="1"/>
    <col min="5644" max="5816" width="9.140625" style="52"/>
    <col min="5817" max="5817" width="6.7109375" style="52" customWidth="1"/>
    <col min="5818" max="5818" width="7.28515625" style="52" customWidth="1"/>
    <col min="5819" max="5819" width="67.28515625" style="52" customWidth="1"/>
    <col min="5820" max="5820" width="9.140625" style="52"/>
    <col min="5821" max="5821" width="8.140625" style="52" customWidth="1"/>
    <col min="5822" max="5822" width="12" style="52" customWidth="1"/>
    <col min="5823" max="5823" width="9.28515625" style="52" customWidth="1"/>
    <col min="5824" max="5824" width="12.7109375" style="52" customWidth="1"/>
    <col min="5825" max="5825" width="9.140625" style="52" customWidth="1"/>
    <col min="5826" max="5826" width="12.42578125" style="52" customWidth="1"/>
    <col min="5827" max="5827" width="9.140625" style="52"/>
    <col min="5828" max="5828" width="11.7109375" style="52" customWidth="1"/>
    <col min="5829" max="5829" width="9.140625" style="52" customWidth="1"/>
    <col min="5830" max="5830" width="11.7109375" style="52" customWidth="1"/>
    <col min="5831" max="5831" width="11.42578125" style="52" bestFit="1" customWidth="1"/>
    <col min="5832" max="5832" width="12.28515625" style="52" bestFit="1" customWidth="1"/>
    <col min="5833" max="5833" width="9.85546875" style="52" bestFit="1" customWidth="1"/>
    <col min="5834" max="5836" width="9.140625" style="52"/>
    <col min="5837" max="5837" width="10.5703125" style="52" bestFit="1" customWidth="1"/>
    <col min="5838" max="5839" width="9.140625" style="52"/>
    <col min="5840" max="5840" width="11.42578125" style="52" bestFit="1" customWidth="1"/>
    <col min="5841" max="5882" width="9.140625" style="52"/>
    <col min="5883" max="5883" width="6.7109375" style="52" customWidth="1"/>
    <col min="5884" max="5884" width="7.28515625" style="52" customWidth="1"/>
    <col min="5885" max="5885" width="67.28515625" style="52" customWidth="1"/>
    <col min="5886" max="5886" width="7.140625" style="52" customWidth="1"/>
    <col min="5887" max="5887" width="8.140625" style="52" customWidth="1"/>
    <col min="5888" max="5888" width="12" style="52" customWidth="1"/>
    <col min="5889" max="5889" width="9.28515625" style="52" customWidth="1"/>
    <col min="5890" max="5890" width="12.7109375" style="52" customWidth="1"/>
    <col min="5891" max="5891" width="9.140625" style="52" customWidth="1"/>
    <col min="5892" max="5892" width="12.42578125" style="52" customWidth="1"/>
    <col min="5893" max="5893" width="9.140625" style="52" customWidth="1"/>
    <col min="5894" max="5894" width="11.7109375" style="52" customWidth="1"/>
    <col min="5895" max="5895" width="9.140625" style="52" customWidth="1"/>
    <col min="5896" max="5896" width="11.7109375" style="52" customWidth="1"/>
    <col min="5897" max="5898" width="9.140625" style="52"/>
    <col min="5899" max="5899" width="10.140625" style="52" bestFit="1" customWidth="1"/>
    <col min="5900" max="6072" width="9.140625" style="52"/>
    <col min="6073" max="6073" width="6.7109375" style="52" customWidth="1"/>
    <col min="6074" max="6074" width="7.28515625" style="52" customWidth="1"/>
    <col min="6075" max="6075" width="67.28515625" style="52" customWidth="1"/>
    <col min="6076" max="6076" width="9.140625" style="52"/>
    <col min="6077" max="6077" width="8.140625" style="52" customWidth="1"/>
    <col min="6078" max="6078" width="12" style="52" customWidth="1"/>
    <col min="6079" max="6079" width="9.28515625" style="52" customWidth="1"/>
    <col min="6080" max="6080" width="12.7109375" style="52" customWidth="1"/>
    <col min="6081" max="6081" width="9.140625" style="52" customWidth="1"/>
    <col min="6082" max="6082" width="12.42578125" style="52" customWidth="1"/>
    <col min="6083" max="6083" width="9.140625" style="52"/>
    <col min="6084" max="6084" width="11.7109375" style="52" customWidth="1"/>
    <col min="6085" max="6085" width="9.140625" style="52" customWidth="1"/>
    <col min="6086" max="6086" width="11.7109375" style="52" customWidth="1"/>
    <col min="6087" max="6087" width="11.42578125" style="52" bestFit="1" customWidth="1"/>
    <col min="6088" max="6088" width="12.28515625" style="52" bestFit="1" customWidth="1"/>
    <col min="6089" max="6089" width="9.85546875" style="52" bestFit="1" customWidth="1"/>
    <col min="6090" max="6092" width="9.140625" style="52"/>
    <col min="6093" max="6093" width="10.5703125" style="52" bestFit="1" customWidth="1"/>
    <col min="6094" max="6095" width="9.140625" style="52"/>
    <col min="6096" max="6096" width="11.42578125" style="52" bestFit="1" customWidth="1"/>
    <col min="6097" max="6138" width="9.140625" style="52"/>
    <col min="6139" max="6139" width="6.7109375" style="52" customWidth="1"/>
    <col min="6140" max="6140" width="7.28515625" style="52" customWidth="1"/>
    <col min="6141" max="6141" width="67.28515625" style="52" customWidth="1"/>
    <col min="6142" max="6142" width="7.140625" style="52" customWidth="1"/>
    <col min="6143" max="6143" width="8.140625" style="52" customWidth="1"/>
    <col min="6144" max="6144" width="12" style="52" customWidth="1"/>
    <col min="6145" max="6145" width="9.28515625" style="52" customWidth="1"/>
    <col min="6146" max="6146" width="12.7109375" style="52" customWidth="1"/>
    <col min="6147" max="6147" width="9.140625" style="52" customWidth="1"/>
    <col min="6148" max="6148" width="12.42578125" style="52" customWidth="1"/>
    <col min="6149" max="6149" width="9.140625" style="52" customWidth="1"/>
    <col min="6150" max="6150" width="11.7109375" style="52" customWidth="1"/>
    <col min="6151" max="6151" width="9.140625" style="52" customWidth="1"/>
    <col min="6152" max="6152" width="11.7109375" style="52" customWidth="1"/>
    <col min="6153" max="6154" width="9.140625" style="52"/>
    <col min="6155" max="6155" width="10.140625" style="52" bestFit="1" customWidth="1"/>
    <col min="6156" max="6328" width="9.140625" style="52"/>
    <col min="6329" max="6329" width="6.7109375" style="52" customWidth="1"/>
    <col min="6330" max="6330" width="7.28515625" style="52" customWidth="1"/>
    <col min="6331" max="6331" width="67.28515625" style="52" customWidth="1"/>
    <col min="6332" max="6332" width="9.140625" style="52"/>
    <col min="6333" max="6333" width="8.140625" style="52" customWidth="1"/>
    <col min="6334" max="6334" width="12" style="52" customWidth="1"/>
    <col min="6335" max="6335" width="9.28515625" style="52" customWidth="1"/>
    <col min="6336" max="6336" width="12.7109375" style="52" customWidth="1"/>
    <col min="6337" max="6337" width="9.140625" style="52" customWidth="1"/>
    <col min="6338" max="6338" width="12.42578125" style="52" customWidth="1"/>
    <col min="6339" max="6339" width="9.140625" style="52"/>
    <col min="6340" max="6340" width="11.7109375" style="52" customWidth="1"/>
    <col min="6341" max="6341" width="9.140625" style="52" customWidth="1"/>
    <col min="6342" max="6342" width="11.7109375" style="52" customWidth="1"/>
    <col min="6343" max="6343" width="11.42578125" style="52" bestFit="1" customWidth="1"/>
    <col min="6344" max="6344" width="12.28515625" style="52" bestFit="1" customWidth="1"/>
    <col min="6345" max="6345" width="9.85546875" style="52" bestFit="1" customWidth="1"/>
    <col min="6346" max="6348" width="9.140625" style="52"/>
    <col min="6349" max="6349" width="10.5703125" style="52" bestFit="1" customWidth="1"/>
    <col min="6350" max="6351" width="9.140625" style="52"/>
    <col min="6352" max="6352" width="11.42578125" style="52" bestFit="1" customWidth="1"/>
    <col min="6353" max="6394" width="9.140625" style="52"/>
    <col min="6395" max="6395" width="6.7109375" style="52" customWidth="1"/>
    <col min="6396" max="6396" width="7.28515625" style="52" customWidth="1"/>
    <col min="6397" max="6397" width="67.28515625" style="52" customWidth="1"/>
    <col min="6398" max="6398" width="7.140625" style="52" customWidth="1"/>
    <col min="6399" max="6399" width="8.140625" style="52" customWidth="1"/>
    <col min="6400" max="6400" width="12" style="52" customWidth="1"/>
    <col min="6401" max="6401" width="9.28515625" style="52" customWidth="1"/>
    <col min="6402" max="6402" width="12.7109375" style="52" customWidth="1"/>
    <col min="6403" max="6403" width="9.140625" style="52" customWidth="1"/>
    <col min="6404" max="6404" width="12.42578125" style="52" customWidth="1"/>
    <col min="6405" max="6405" width="9.140625" style="52" customWidth="1"/>
    <col min="6406" max="6406" width="11.7109375" style="52" customWidth="1"/>
    <col min="6407" max="6407" width="9.140625" style="52" customWidth="1"/>
    <col min="6408" max="6408" width="11.7109375" style="52" customWidth="1"/>
    <col min="6409" max="6410" width="9.140625" style="52"/>
    <col min="6411" max="6411" width="10.140625" style="52" bestFit="1" customWidth="1"/>
    <col min="6412" max="6584" width="9.140625" style="52"/>
    <col min="6585" max="6585" width="6.7109375" style="52" customWidth="1"/>
    <col min="6586" max="6586" width="7.28515625" style="52" customWidth="1"/>
    <col min="6587" max="6587" width="67.28515625" style="52" customWidth="1"/>
    <col min="6588" max="6588" width="9.140625" style="52"/>
    <col min="6589" max="6589" width="8.140625" style="52" customWidth="1"/>
    <col min="6590" max="6590" width="12" style="52" customWidth="1"/>
    <col min="6591" max="6591" width="9.28515625" style="52" customWidth="1"/>
    <col min="6592" max="6592" width="12.7109375" style="52" customWidth="1"/>
    <col min="6593" max="6593" width="9.140625" style="52" customWidth="1"/>
    <col min="6594" max="6594" width="12.42578125" style="52" customWidth="1"/>
    <col min="6595" max="6595" width="9.140625" style="52"/>
    <col min="6596" max="6596" width="11.7109375" style="52" customWidth="1"/>
    <col min="6597" max="6597" width="9.140625" style="52" customWidth="1"/>
    <col min="6598" max="6598" width="11.7109375" style="52" customWidth="1"/>
    <col min="6599" max="6599" width="11.42578125" style="52" bestFit="1" customWidth="1"/>
    <col min="6600" max="6600" width="12.28515625" style="52" bestFit="1" customWidth="1"/>
    <col min="6601" max="6601" width="9.85546875" style="52" bestFit="1" customWidth="1"/>
    <col min="6602" max="6604" width="9.140625" style="52"/>
    <col min="6605" max="6605" width="10.5703125" style="52" bestFit="1" customWidth="1"/>
    <col min="6606" max="6607" width="9.140625" style="52"/>
    <col min="6608" max="6608" width="11.42578125" style="52" bestFit="1" customWidth="1"/>
    <col min="6609" max="6650" width="9.140625" style="52"/>
    <col min="6651" max="6651" width="6.7109375" style="52" customWidth="1"/>
    <col min="6652" max="6652" width="7.28515625" style="52" customWidth="1"/>
    <col min="6653" max="6653" width="67.28515625" style="52" customWidth="1"/>
    <col min="6654" max="6654" width="7.140625" style="52" customWidth="1"/>
    <col min="6655" max="6655" width="8.140625" style="52" customWidth="1"/>
    <col min="6656" max="6656" width="12" style="52" customWidth="1"/>
    <col min="6657" max="6657" width="9.28515625" style="52" customWidth="1"/>
    <col min="6658" max="6658" width="12.7109375" style="52" customWidth="1"/>
    <col min="6659" max="6659" width="9.140625" style="52" customWidth="1"/>
    <col min="6660" max="6660" width="12.42578125" style="52" customWidth="1"/>
    <col min="6661" max="6661" width="9.140625" style="52" customWidth="1"/>
    <col min="6662" max="6662" width="11.7109375" style="52" customWidth="1"/>
    <col min="6663" max="6663" width="9.140625" style="52" customWidth="1"/>
    <col min="6664" max="6664" width="11.7109375" style="52" customWidth="1"/>
    <col min="6665" max="6666" width="9.140625" style="52"/>
    <col min="6667" max="6667" width="10.140625" style="52" bestFit="1" customWidth="1"/>
    <col min="6668" max="6840" width="9.140625" style="52"/>
    <col min="6841" max="6841" width="6.7109375" style="52" customWidth="1"/>
    <col min="6842" max="6842" width="7.28515625" style="52" customWidth="1"/>
    <col min="6843" max="6843" width="67.28515625" style="52" customWidth="1"/>
    <col min="6844" max="6844" width="9.140625" style="52"/>
    <col min="6845" max="6845" width="8.140625" style="52" customWidth="1"/>
    <col min="6846" max="6846" width="12" style="52" customWidth="1"/>
    <col min="6847" max="6847" width="9.28515625" style="52" customWidth="1"/>
    <col min="6848" max="6848" width="12.7109375" style="52" customWidth="1"/>
    <col min="6849" max="6849" width="9.140625" style="52" customWidth="1"/>
    <col min="6850" max="6850" width="12.42578125" style="52" customWidth="1"/>
    <col min="6851" max="6851" width="9.140625" style="52"/>
    <col min="6852" max="6852" width="11.7109375" style="52" customWidth="1"/>
    <col min="6853" max="6853" width="9.140625" style="52" customWidth="1"/>
    <col min="6854" max="6854" width="11.7109375" style="52" customWidth="1"/>
    <col min="6855" max="6855" width="11.42578125" style="52" bestFit="1" customWidth="1"/>
    <col min="6856" max="6856" width="12.28515625" style="52" bestFit="1" customWidth="1"/>
    <col min="6857" max="6857" width="9.85546875" style="52" bestFit="1" customWidth="1"/>
    <col min="6858" max="6860" width="9.140625" style="52"/>
    <col min="6861" max="6861" width="10.5703125" style="52" bestFit="1" customWidth="1"/>
    <col min="6862" max="6863" width="9.140625" style="52"/>
    <col min="6864" max="6864" width="11.42578125" style="52" bestFit="1" customWidth="1"/>
    <col min="6865" max="6906" width="9.140625" style="52"/>
    <col min="6907" max="6907" width="6.7109375" style="52" customWidth="1"/>
    <col min="6908" max="6908" width="7.28515625" style="52" customWidth="1"/>
    <col min="6909" max="6909" width="67.28515625" style="52" customWidth="1"/>
    <col min="6910" max="6910" width="7.140625" style="52" customWidth="1"/>
    <col min="6911" max="6911" width="8.140625" style="52" customWidth="1"/>
    <col min="6912" max="6912" width="12" style="52" customWidth="1"/>
    <col min="6913" max="6913" width="9.28515625" style="52" customWidth="1"/>
    <col min="6914" max="6914" width="12.7109375" style="52" customWidth="1"/>
    <col min="6915" max="6915" width="9.140625" style="52" customWidth="1"/>
    <col min="6916" max="6916" width="12.42578125" style="52" customWidth="1"/>
    <col min="6917" max="6917" width="9.140625" style="52" customWidth="1"/>
    <col min="6918" max="6918" width="11.7109375" style="52" customWidth="1"/>
    <col min="6919" max="6919" width="9.140625" style="52" customWidth="1"/>
    <col min="6920" max="6920" width="11.7109375" style="52" customWidth="1"/>
    <col min="6921" max="6922" width="9.140625" style="52"/>
    <col min="6923" max="6923" width="10.140625" style="52" bestFit="1" customWidth="1"/>
    <col min="6924" max="7096" width="9.140625" style="52"/>
    <col min="7097" max="7097" width="6.7109375" style="52" customWidth="1"/>
    <col min="7098" max="7098" width="7.28515625" style="52" customWidth="1"/>
    <col min="7099" max="7099" width="67.28515625" style="52" customWidth="1"/>
    <col min="7100" max="7100" width="9.140625" style="52"/>
    <col min="7101" max="7101" width="8.140625" style="52" customWidth="1"/>
    <col min="7102" max="7102" width="12" style="52" customWidth="1"/>
    <col min="7103" max="7103" width="9.28515625" style="52" customWidth="1"/>
    <col min="7104" max="7104" width="12.7109375" style="52" customWidth="1"/>
    <col min="7105" max="7105" width="9.140625" style="52" customWidth="1"/>
    <col min="7106" max="7106" width="12.42578125" style="52" customWidth="1"/>
    <col min="7107" max="7107" width="9.140625" style="52"/>
    <col min="7108" max="7108" width="11.7109375" style="52" customWidth="1"/>
    <col min="7109" max="7109" width="9.140625" style="52" customWidth="1"/>
    <col min="7110" max="7110" width="11.7109375" style="52" customWidth="1"/>
    <col min="7111" max="7111" width="11.42578125" style="52" bestFit="1" customWidth="1"/>
    <col min="7112" max="7112" width="12.28515625" style="52" bestFit="1" customWidth="1"/>
    <col min="7113" max="7113" width="9.85546875" style="52" bestFit="1" customWidth="1"/>
    <col min="7114" max="7116" width="9.140625" style="52"/>
    <col min="7117" max="7117" width="10.5703125" style="52" bestFit="1" customWidth="1"/>
    <col min="7118" max="7119" width="9.140625" style="52"/>
    <col min="7120" max="7120" width="11.42578125" style="52" bestFit="1" customWidth="1"/>
    <col min="7121" max="7162" width="9.140625" style="52"/>
    <col min="7163" max="7163" width="6.7109375" style="52" customWidth="1"/>
    <col min="7164" max="7164" width="7.28515625" style="52" customWidth="1"/>
    <col min="7165" max="7165" width="67.28515625" style="52" customWidth="1"/>
    <col min="7166" max="7166" width="7.140625" style="52" customWidth="1"/>
    <col min="7167" max="7167" width="8.140625" style="52" customWidth="1"/>
    <col min="7168" max="7168" width="12" style="52" customWidth="1"/>
    <col min="7169" max="7169" width="9.28515625" style="52" customWidth="1"/>
    <col min="7170" max="7170" width="12.7109375" style="52" customWidth="1"/>
    <col min="7171" max="7171" width="9.140625" style="52" customWidth="1"/>
    <col min="7172" max="7172" width="12.42578125" style="52" customWidth="1"/>
    <col min="7173" max="7173" width="9.140625" style="52" customWidth="1"/>
    <col min="7174" max="7174" width="11.7109375" style="52" customWidth="1"/>
    <col min="7175" max="7175" width="9.140625" style="52" customWidth="1"/>
    <col min="7176" max="7176" width="11.7109375" style="52" customWidth="1"/>
    <col min="7177" max="7178" width="9.140625" style="52"/>
    <col min="7179" max="7179" width="10.140625" style="52" bestFit="1" customWidth="1"/>
    <col min="7180" max="7352" width="9.140625" style="52"/>
    <col min="7353" max="7353" width="6.7109375" style="52" customWidth="1"/>
    <col min="7354" max="7354" width="7.28515625" style="52" customWidth="1"/>
    <col min="7355" max="7355" width="67.28515625" style="52" customWidth="1"/>
    <col min="7356" max="7356" width="9.140625" style="52"/>
    <col min="7357" max="7357" width="8.140625" style="52" customWidth="1"/>
    <col min="7358" max="7358" width="12" style="52" customWidth="1"/>
    <col min="7359" max="7359" width="9.28515625" style="52" customWidth="1"/>
    <col min="7360" max="7360" width="12.7109375" style="52" customWidth="1"/>
    <col min="7361" max="7361" width="9.140625" style="52" customWidth="1"/>
    <col min="7362" max="7362" width="12.42578125" style="52" customWidth="1"/>
    <col min="7363" max="7363" width="9.140625" style="52"/>
    <col min="7364" max="7364" width="11.7109375" style="52" customWidth="1"/>
    <col min="7365" max="7365" width="9.140625" style="52" customWidth="1"/>
    <col min="7366" max="7366" width="11.7109375" style="52" customWidth="1"/>
    <col min="7367" max="7367" width="11.42578125" style="52" bestFit="1" customWidth="1"/>
    <col min="7368" max="7368" width="12.28515625" style="52" bestFit="1" customWidth="1"/>
    <col min="7369" max="7369" width="9.85546875" style="52" bestFit="1" customWidth="1"/>
    <col min="7370" max="7372" width="9.140625" style="52"/>
    <col min="7373" max="7373" width="10.5703125" style="52" bestFit="1" customWidth="1"/>
    <col min="7374" max="7375" width="9.140625" style="52"/>
    <col min="7376" max="7376" width="11.42578125" style="52" bestFit="1" customWidth="1"/>
    <col min="7377" max="7418" width="9.140625" style="52"/>
    <col min="7419" max="7419" width="6.7109375" style="52" customWidth="1"/>
    <col min="7420" max="7420" width="7.28515625" style="52" customWidth="1"/>
    <col min="7421" max="7421" width="67.28515625" style="52" customWidth="1"/>
    <col min="7422" max="7422" width="7.140625" style="52" customWidth="1"/>
    <col min="7423" max="7423" width="8.140625" style="52" customWidth="1"/>
    <col min="7424" max="7424" width="12" style="52" customWidth="1"/>
    <col min="7425" max="7425" width="9.28515625" style="52" customWidth="1"/>
    <col min="7426" max="7426" width="12.7109375" style="52" customWidth="1"/>
    <col min="7427" max="7427" width="9.140625" style="52" customWidth="1"/>
    <col min="7428" max="7428" width="12.42578125" style="52" customWidth="1"/>
    <col min="7429" max="7429" width="9.140625" style="52" customWidth="1"/>
    <col min="7430" max="7430" width="11.7109375" style="52" customWidth="1"/>
    <col min="7431" max="7431" width="9.140625" style="52" customWidth="1"/>
    <col min="7432" max="7432" width="11.7109375" style="52" customWidth="1"/>
    <col min="7433" max="7434" width="9.140625" style="52"/>
    <col min="7435" max="7435" width="10.140625" style="52" bestFit="1" customWidth="1"/>
    <col min="7436" max="7608" width="9.140625" style="52"/>
    <col min="7609" max="7609" width="6.7109375" style="52" customWidth="1"/>
    <col min="7610" max="7610" width="7.28515625" style="52" customWidth="1"/>
    <col min="7611" max="7611" width="67.28515625" style="52" customWidth="1"/>
    <col min="7612" max="7612" width="9.140625" style="52"/>
    <col min="7613" max="7613" width="8.140625" style="52" customWidth="1"/>
    <col min="7614" max="7614" width="12" style="52" customWidth="1"/>
    <col min="7615" max="7615" width="9.28515625" style="52" customWidth="1"/>
    <col min="7616" max="7616" width="12.7109375" style="52" customWidth="1"/>
    <col min="7617" max="7617" width="9.140625" style="52" customWidth="1"/>
    <col min="7618" max="7618" width="12.42578125" style="52" customWidth="1"/>
    <col min="7619" max="7619" width="9.140625" style="52"/>
    <col min="7620" max="7620" width="11.7109375" style="52" customWidth="1"/>
    <col min="7621" max="7621" width="9.140625" style="52" customWidth="1"/>
    <col min="7622" max="7622" width="11.7109375" style="52" customWidth="1"/>
    <col min="7623" max="7623" width="11.42578125" style="52" bestFit="1" customWidth="1"/>
    <col min="7624" max="7624" width="12.28515625" style="52" bestFit="1" customWidth="1"/>
    <col min="7625" max="7625" width="9.85546875" style="52" bestFit="1" customWidth="1"/>
    <col min="7626" max="7628" width="9.140625" style="52"/>
    <col min="7629" max="7629" width="10.5703125" style="52" bestFit="1" customWidth="1"/>
    <col min="7630" max="7631" width="9.140625" style="52"/>
    <col min="7632" max="7632" width="11.42578125" style="52" bestFit="1" customWidth="1"/>
    <col min="7633" max="7674" width="9.140625" style="52"/>
    <col min="7675" max="7675" width="6.7109375" style="52" customWidth="1"/>
    <col min="7676" max="7676" width="7.28515625" style="52" customWidth="1"/>
    <col min="7677" max="7677" width="67.28515625" style="52" customWidth="1"/>
    <col min="7678" max="7678" width="7.140625" style="52" customWidth="1"/>
    <col min="7679" max="7679" width="8.140625" style="52" customWidth="1"/>
    <col min="7680" max="7680" width="12" style="52" customWidth="1"/>
    <col min="7681" max="7681" width="9.28515625" style="52" customWidth="1"/>
    <col min="7682" max="7682" width="12.7109375" style="52" customWidth="1"/>
    <col min="7683" max="7683" width="9.140625" style="52" customWidth="1"/>
    <col min="7684" max="7684" width="12.42578125" style="52" customWidth="1"/>
    <col min="7685" max="7685" width="9.140625" style="52" customWidth="1"/>
    <col min="7686" max="7686" width="11.7109375" style="52" customWidth="1"/>
    <col min="7687" max="7687" width="9.140625" style="52" customWidth="1"/>
    <col min="7688" max="7688" width="11.7109375" style="52" customWidth="1"/>
    <col min="7689" max="7690" width="9.140625" style="52"/>
    <col min="7691" max="7691" width="10.140625" style="52" bestFit="1" customWidth="1"/>
    <col min="7692" max="7864" width="9.140625" style="52"/>
    <col min="7865" max="7865" width="6.7109375" style="52" customWidth="1"/>
    <col min="7866" max="7866" width="7.28515625" style="52" customWidth="1"/>
    <col min="7867" max="7867" width="67.28515625" style="52" customWidth="1"/>
    <col min="7868" max="7868" width="9.140625" style="52"/>
    <col min="7869" max="7869" width="8.140625" style="52" customWidth="1"/>
    <col min="7870" max="7870" width="12" style="52" customWidth="1"/>
    <col min="7871" max="7871" width="9.28515625" style="52" customWidth="1"/>
    <col min="7872" max="7872" width="12.7109375" style="52" customWidth="1"/>
    <col min="7873" max="7873" width="9.140625" style="52" customWidth="1"/>
    <col min="7874" max="7874" width="12.42578125" style="52" customWidth="1"/>
    <col min="7875" max="7875" width="9.140625" style="52"/>
    <col min="7876" max="7876" width="11.7109375" style="52" customWidth="1"/>
    <col min="7877" max="7877" width="9.140625" style="52" customWidth="1"/>
    <col min="7878" max="7878" width="11.7109375" style="52" customWidth="1"/>
    <col min="7879" max="7879" width="11.42578125" style="52" bestFit="1" customWidth="1"/>
    <col min="7880" max="7880" width="12.28515625" style="52" bestFit="1" customWidth="1"/>
    <col min="7881" max="7881" width="9.85546875" style="52" bestFit="1" customWidth="1"/>
    <col min="7882" max="7884" width="9.140625" style="52"/>
    <col min="7885" max="7885" width="10.5703125" style="52" bestFit="1" customWidth="1"/>
    <col min="7886" max="7887" width="9.140625" style="52"/>
    <col min="7888" max="7888" width="11.42578125" style="52" bestFit="1" customWidth="1"/>
    <col min="7889" max="7930" width="9.140625" style="52"/>
    <col min="7931" max="7931" width="6.7109375" style="52" customWidth="1"/>
    <col min="7932" max="7932" width="7.28515625" style="52" customWidth="1"/>
    <col min="7933" max="7933" width="67.28515625" style="52" customWidth="1"/>
    <col min="7934" max="7934" width="7.140625" style="52" customWidth="1"/>
    <col min="7935" max="7935" width="8.140625" style="52" customWidth="1"/>
    <col min="7936" max="7936" width="12" style="52" customWidth="1"/>
    <col min="7937" max="7937" width="9.28515625" style="52" customWidth="1"/>
    <col min="7938" max="7938" width="12.7109375" style="52" customWidth="1"/>
    <col min="7939" max="7939" width="9.140625" style="52" customWidth="1"/>
    <col min="7940" max="7940" width="12.42578125" style="52" customWidth="1"/>
    <col min="7941" max="7941" width="9.140625" style="52" customWidth="1"/>
    <col min="7942" max="7942" width="11.7109375" style="52" customWidth="1"/>
    <col min="7943" max="7943" width="9.140625" style="52" customWidth="1"/>
    <col min="7944" max="7944" width="11.7109375" style="52" customWidth="1"/>
    <col min="7945" max="7946" width="9.140625" style="52"/>
    <col min="7947" max="7947" width="10.140625" style="52" bestFit="1" customWidth="1"/>
    <col min="7948" max="8120" width="9.140625" style="52"/>
    <col min="8121" max="8121" width="6.7109375" style="52" customWidth="1"/>
    <col min="8122" max="8122" width="7.28515625" style="52" customWidth="1"/>
    <col min="8123" max="8123" width="67.28515625" style="52" customWidth="1"/>
    <col min="8124" max="8124" width="9.140625" style="52"/>
    <col min="8125" max="8125" width="8.140625" style="52" customWidth="1"/>
    <col min="8126" max="8126" width="12" style="52" customWidth="1"/>
    <col min="8127" max="8127" width="9.28515625" style="52" customWidth="1"/>
    <col min="8128" max="8128" width="12.7109375" style="52" customWidth="1"/>
    <col min="8129" max="8129" width="9.140625" style="52" customWidth="1"/>
    <col min="8130" max="8130" width="12.42578125" style="52" customWidth="1"/>
    <col min="8131" max="8131" width="9.140625" style="52"/>
    <col min="8132" max="8132" width="11.7109375" style="52" customWidth="1"/>
    <col min="8133" max="8133" width="9.140625" style="52" customWidth="1"/>
    <col min="8134" max="8134" width="11.7109375" style="52" customWidth="1"/>
    <col min="8135" max="8135" width="11.42578125" style="52" bestFit="1" customWidth="1"/>
    <col min="8136" max="8136" width="12.28515625" style="52" bestFit="1" customWidth="1"/>
    <col min="8137" max="8137" width="9.85546875" style="52" bestFit="1" customWidth="1"/>
    <col min="8138" max="8140" width="9.140625" style="52"/>
    <col min="8141" max="8141" width="10.5703125" style="52" bestFit="1" customWidth="1"/>
    <col min="8142" max="8143" width="9.140625" style="52"/>
    <col min="8144" max="8144" width="11.42578125" style="52" bestFit="1" customWidth="1"/>
    <col min="8145" max="8186" width="9.140625" style="52"/>
    <col min="8187" max="8187" width="6.7109375" style="52" customWidth="1"/>
    <col min="8188" max="8188" width="7.28515625" style="52" customWidth="1"/>
    <col min="8189" max="8189" width="67.28515625" style="52" customWidth="1"/>
    <col min="8190" max="8190" width="7.140625" style="52" customWidth="1"/>
    <col min="8191" max="8191" width="8.140625" style="52" customWidth="1"/>
    <col min="8192" max="8192" width="12" style="52" customWidth="1"/>
    <col min="8193" max="8193" width="9.28515625" style="52" customWidth="1"/>
    <col min="8194" max="8194" width="12.7109375" style="52" customWidth="1"/>
    <col min="8195" max="8195" width="9.140625" style="52" customWidth="1"/>
    <col min="8196" max="8196" width="12.42578125" style="52" customWidth="1"/>
    <col min="8197" max="8197" width="9.140625" style="52" customWidth="1"/>
    <col min="8198" max="8198" width="11.7109375" style="52" customWidth="1"/>
    <col min="8199" max="8199" width="9.140625" style="52" customWidth="1"/>
    <col min="8200" max="8200" width="11.7109375" style="52" customWidth="1"/>
    <col min="8201" max="8202" width="9.140625" style="52"/>
    <col min="8203" max="8203" width="10.140625" style="52" bestFit="1" customWidth="1"/>
    <col min="8204" max="8376" width="9.140625" style="52"/>
    <col min="8377" max="8377" width="6.7109375" style="52" customWidth="1"/>
    <col min="8378" max="8378" width="7.28515625" style="52" customWidth="1"/>
    <col min="8379" max="8379" width="67.28515625" style="52" customWidth="1"/>
    <col min="8380" max="8380" width="9.140625" style="52"/>
    <col min="8381" max="8381" width="8.140625" style="52" customWidth="1"/>
    <col min="8382" max="8382" width="12" style="52" customWidth="1"/>
    <col min="8383" max="8383" width="9.28515625" style="52" customWidth="1"/>
    <col min="8384" max="8384" width="12.7109375" style="52" customWidth="1"/>
    <col min="8385" max="8385" width="9.140625" style="52" customWidth="1"/>
    <col min="8386" max="8386" width="12.42578125" style="52" customWidth="1"/>
    <col min="8387" max="8387" width="9.140625" style="52"/>
    <col min="8388" max="8388" width="11.7109375" style="52" customWidth="1"/>
    <col min="8389" max="8389" width="9.140625" style="52" customWidth="1"/>
    <col min="8390" max="8390" width="11.7109375" style="52" customWidth="1"/>
    <col min="8391" max="8391" width="11.42578125" style="52" bestFit="1" customWidth="1"/>
    <col min="8392" max="8392" width="12.28515625" style="52" bestFit="1" customWidth="1"/>
    <col min="8393" max="8393" width="9.85546875" style="52" bestFit="1" customWidth="1"/>
    <col min="8394" max="8396" width="9.140625" style="52"/>
    <col min="8397" max="8397" width="10.5703125" style="52" bestFit="1" customWidth="1"/>
    <col min="8398" max="8399" width="9.140625" style="52"/>
    <col min="8400" max="8400" width="11.42578125" style="52" bestFit="1" customWidth="1"/>
    <col min="8401" max="8442" width="9.140625" style="52"/>
    <col min="8443" max="8443" width="6.7109375" style="52" customWidth="1"/>
    <col min="8444" max="8444" width="7.28515625" style="52" customWidth="1"/>
    <col min="8445" max="8445" width="67.28515625" style="52" customWidth="1"/>
    <col min="8446" max="8446" width="7.140625" style="52" customWidth="1"/>
    <col min="8447" max="8447" width="8.140625" style="52" customWidth="1"/>
    <col min="8448" max="8448" width="12" style="52" customWidth="1"/>
    <col min="8449" max="8449" width="9.28515625" style="52" customWidth="1"/>
    <col min="8450" max="8450" width="12.7109375" style="52" customWidth="1"/>
    <col min="8451" max="8451" width="9.140625" style="52" customWidth="1"/>
    <col min="8452" max="8452" width="12.42578125" style="52" customWidth="1"/>
    <col min="8453" max="8453" width="9.140625" style="52" customWidth="1"/>
    <col min="8454" max="8454" width="11.7109375" style="52" customWidth="1"/>
    <col min="8455" max="8455" width="9.140625" style="52" customWidth="1"/>
    <col min="8456" max="8456" width="11.7109375" style="52" customWidth="1"/>
    <col min="8457" max="8458" width="9.140625" style="52"/>
    <col min="8459" max="8459" width="10.140625" style="52" bestFit="1" customWidth="1"/>
    <col min="8460" max="8632" width="9.140625" style="52"/>
    <col min="8633" max="8633" width="6.7109375" style="52" customWidth="1"/>
    <col min="8634" max="8634" width="7.28515625" style="52" customWidth="1"/>
    <col min="8635" max="8635" width="67.28515625" style="52" customWidth="1"/>
    <col min="8636" max="8636" width="9.140625" style="52"/>
    <col min="8637" max="8637" width="8.140625" style="52" customWidth="1"/>
    <col min="8638" max="8638" width="12" style="52" customWidth="1"/>
    <col min="8639" max="8639" width="9.28515625" style="52" customWidth="1"/>
    <col min="8640" max="8640" width="12.7109375" style="52" customWidth="1"/>
    <col min="8641" max="8641" width="9.140625" style="52" customWidth="1"/>
    <col min="8642" max="8642" width="12.42578125" style="52" customWidth="1"/>
    <col min="8643" max="8643" width="9.140625" style="52"/>
    <col min="8644" max="8644" width="11.7109375" style="52" customWidth="1"/>
    <col min="8645" max="8645" width="9.140625" style="52" customWidth="1"/>
    <col min="8646" max="8646" width="11.7109375" style="52" customWidth="1"/>
    <col min="8647" max="8647" width="11.42578125" style="52" bestFit="1" customWidth="1"/>
    <col min="8648" max="8648" width="12.28515625" style="52" bestFit="1" customWidth="1"/>
    <col min="8649" max="8649" width="9.85546875" style="52" bestFit="1" customWidth="1"/>
    <col min="8650" max="8652" width="9.140625" style="52"/>
    <col min="8653" max="8653" width="10.5703125" style="52" bestFit="1" customWidth="1"/>
    <col min="8654" max="8655" width="9.140625" style="52"/>
    <col min="8656" max="8656" width="11.42578125" style="52" bestFit="1" customWidth="1"/>
    <col min="8657" max="8698" width="9.140625" style="52"/>
    <col min="8699" max="8699" width="6.7109375" style="52" customWidth="1"/>
    <col min="8700" max="8700" width="7.28515625" style="52" customWidth="1"/>
    <col min="8701" max="8701" width="67.28515625" style="52" customWidth="1"/>
    <col min="8702" max="8702" width="7.140625" style="52" customWidth="1"/>
    <col min="8703" max="8703" width="8.140625" style="52" customWidth="1"/>
    <col min="8704" max="8704" width="12" style="52" customWidth="1"/>
    <col min="8705" max="8705" width="9.28515625" style="52" customWidth="1"/>
    <col min="8706" max="8706" width="12.7109375" style="52" customWidth="1"/>
    <col min="8707" max="8707" width="9.140625" style="52" customWidth="1"/>
    <col min="8708" max="8708" width="12.42578125" style="52" customWidth="1"/>
    <col min="8709" max="8709" width="9.140625" style="52" customWidth="1"/>
    <col min="8710" max="8710" width="11.7109375" style="52" customWidth="1"/>
    <col min="8711" max="8711" width="9.140625" style="52" customWidth="1"/>
    <col min="8712" max="8712" width="11.7109375" style="52" customWidth="1"/>
    <col min="8713" max="8714" width="9.140625" style="52"/>
    <col min="8715" max="8715" width="10.140625" style="52" bestFit="1" customWidth="1"/>
    <col min="8716" max="8888" width="9.140625" style="52"/>
    <col min="8889" max="8889" width="6.7109375" style="52" customWidth="1"/>
    <col min="8890" max="8890" width="7.28515625" style="52" customWidth="1"/>
    <col min="8891" max="8891" width="67.28515625" style="52" customWidth="1"/>
    <col min="8892" max="8892" width="9.140625" style="52"/>
    <col min="8893" max="8893" width="8.140625" style="52" customWidth="1"/>
    <col min="8894" max="8894" width="12" style="52" customWidth="1"/>
    <col min="8895" max="8895" width="9.28515625" style="52" customWidth="1"/>
    <col min="8896" max="8896" width="12.7109375" style="52" customWidth="1"/>
    <col min="8897" max="8897" width="9.140625" style="52" customWidth="1"/>
    <col min="8898" max="8898" width="12.42578125" style="52" customWidth="1"/>
    <col min="8899" max="8899" width="9.140625" style="52"/>
    <col min="8900" max="8900" width="11.7109375" style="52" customWidth="1"/>
    <col min="8901" max="8901" width="9.140625" style="52" customWidth="1"/>
    <col min="8902" max="8902" width="11.7109375" style="52" customWidth="1"/>
    <col min="8903" max="8903" width="11.42578125" style="52" bestFit="1" customWidth="1"/>
    <col min="8904" max="8904" width="12.28515625" style="52" bestFit="1" customWidth="1"/>
    <col min="8905" max="8905" width="9.85546875" style="52" bestFit="1" customWidth="1"/>
    <col min="8906" max="8908" width="9.140625" style="52"/>
    <col min="8909" max="8909" width="10.5703125" style="52" bestFit="1" customWidth="1"/>
    <col min="8910" max="8911" width="9.140625" style="52"/>
    <col min="8912" max="8912" width="11.42578125" style="52" bestFit="1" customWidth="1"/>
    <col min="8913" max="8954" width="9.140625" style="52"/>
    <col min="8955" max="8955" width="6.7109375" style="52" customWidth="1"/>
    <col min="8956" max="8956" width="7.28515625" style="52" customWidth="1"/>
    <col min="8957" max="8957" width="67.28515625" style="52" customWidth="1"/>
    <col min="8958" max="8958" width="7.140625" style="52" customWidth="1"/>
    <col min="8959" max="8959" width="8.140625" style="52" customWidth="1"/>
    <col min="8960" max="8960" width="12" style="52" customWidth="1"/>
    <col min="8961" max="8961" width="9.28515625" style="52" customWidth="1"/>
    <col min="8962" max="8962" width="12.7109375" style="52" customWidth="1"/>
    <col min="8963" max="8963" width="9.140625" style="52" customWidth="1"/>
    <col min="8964" max="8964" width="12.42578125" style="52" customWidth="1"/>
    <col min="8965" max="8965" width="9.140625" style="52" customWidth="1"/>
    <col min="8966" max="8966" width="11.7109375" style="52" customWidth="1"/>
    <col min="8967" max="8967" width="9.140625" style="52" customWidth="1"/>
    <col min="8968" max="8968" width="11.7109375" style="52" customWidth="1"/>
    <col min="8969" max="8970" width="9.140625" style="52"/>
    <col min="8971" max="8971" width="10.140625" style="52" bestFit="1" customWidth="1"/>
    <col min="8972" max="9144" width="9.140625" style="52"/>
    <col min="9145" max="9145" width="6.7109375" style="52" customWidth="1"/>
    <col min="9146" max="9146" width="7.28515625" style="52" customWidth="1"/>
    <col min="9147" max="9147" width="67.28515625" style="52" customWidth="1"/>
    <col min="9148" max="9148" width="9.140625" style="52"/>
    <col min="9149" max="9149" width="8.140625" style="52" customWidth="1"/>
    <col min="9150" max="9150" width="12" style="52" customWidth="1"/>
    <col min="9151" max="9151" width="9.28515625" style="52" customWidth="1"/>
    <col min="9152" max="9152" width="12.7109375" style="52" customWidth="1"/>
    <col min="9153" max="9153" width="9.140625" style="52" customWidth="1"/>
    <col min="9154" max="9154" width="12.42578125" style="52" customWidth="1"/>
    <col min="9155" max="9155" width="9.140625" style="52"/>
    <col min="9156" max="9156" width="11.7109375" style="52" customWidth="1"/>
    <col min="9157" max="9157" width="9.140625" style="52" customWidth="1"/>
    <col min="9158" max="9158" width="11.7109375" style="52" customWidth="1"/>
    <col min="9159" max="9159" width="11.42578125" style="52" bestFit="1" customWidth="1"/>
    <col min="9160" max="9160" width="12.28515625" style="52" bestFit="1" customWidth="1"/>
    <col min="9161" max="9161" width="9.85546875" style="52" bestFit="1" customWidth="1"/>
    <col min="9162" max="9164" width="9.140625" style="52"/>
    <col min="9165" max="9165" width="10.5703125" style="52" bestFit="1" customWidth="1"/>
    <col min="9166" max="9167" width="9.140625" style="52"/>
    <col min="9168" max="9168" width="11.42578125" style="52" bestFit="1" customWidth="1"/>
    <col min="9169" max="9210" width="9.140625" style="52"/>
    <col min="9211" max="9211" width="6.7109375" style="52" customWidth="1"/>
    <col min="9212" max="9212" width="7.28515625" style="52" customWidth="1"/>
    <col min="9213" max="9213" width="67.28515625" style="52" customWidth="1"/>
    <col min="9214" max="9214" width="7.140625" style="52" customWidth="1"/>
    <col min="9215" max="9215" width="8.140625" style="52" customWidth="1"/>
    <col min="9216" max="9216" width="12" style="52" customWidth="1"/>
    <col min="9217" max="9217" width="9.28515625" style="52" customWidth="1"/>
    <col min="9218" max="9218" width="12.7109375" style="52" customWidth="1"/>
    <col min="9219" max="9219" width="9.140625" style="52" customWidth="1"/>
    <col min="9220" max="9220" width="12.42578125" style="52" customWidth="1"/>
    <col min="9221" max="9221" width="9.140625" style="52" customWidth="1"/>
    <col min="9222" max="9222" width="11.7109375" style="52" customWidth="1"/>
    <col min="9223" max="9223" width="9.140625" style="52" customWidth="1"/>
    <col min="9224" max="9224" width="11.7109375" style="52" customWidth="1"/>
    <col min="9225" max="9226" width="9.140625" style="52"/>
    <col min="9227" max="9227" width="10.140625" style="52" bestFit="1" customWidth="1"/>
    <col min="9228" max="9400" width="9.140625" style="52"/>
    <col min="9401" max="9401" width="6.7109375" style="52" customWidth="1"/>
    <col min="9402" max="9402" width="7.28515625" style="52" customWidth="1"/>
    <col min="9403" max="9403" width="67.28515625" style="52" customWidth="1"/>
    <col min="9404" max="9404" width="9.140625" style="52"/>
    <col min="9405" max="9405" width="8.140625" style="52" customWidth="1"/>
    <col min="9406" max="9406" width="12" style="52" customWidth="1"/>
    <col min="9407" max="9407" width="9.28515625" style="52" customWidth="1"/>
    <col min="9408" max="9408" width="12.7109375" style="52" customWidth="1"/>
    <col min="9409" max="9409" width="9.140625" style="52" customWidth="1"/>
    <col min="9410" max="9410" width="12.42578125" style="52" customWidth="1"/>
    <col min="9411" max="9411" width="9.140625" style="52"/>
    <col min="9412" max="9412" width="11.7109375" style="52" customWidth="1"/>
    <col min="9413" max="9413" width="9.140625" style="52" customWidth="1"/>
    <col min="9414" max="9414" width="11.7109375" style="52" customWidth="1"/>
    <col min="9415" max="9415" width="11.42578125" style="52" bestFit="1" customWidth="1"/>
    <col min="9416" max="9416" width="12.28515625" style="52" bestFit="1" customWidth="1"/>
    <col min="9417" max="9417" width="9.85546875" style="52" bestFit="1" customWidth="1"/>
    <col min="9418" max="9420" width="9.140625" style="52"/>
    <col min="9421" max="9421" width="10.5703125" style="52" bestFit="1" customWidth="1"/>
    <col min="9422" max="9423" width="9.140625" style="52"/>
    <col min="9424" max="9424" width="11.42578125" style="52" bestFit="1" customWidth="1"/>
    <col min="9425" max="9466" width="9.140625" style="52"/>
    <col min="9467" max="9467" width="6.7109375" style="52" customWidth="1"/>
    <col min="9468" max="9468" width="7.28515625" style="52" customWidth="1"/>
    <col min="9469" max="9469" width="67.28515625" style="52" customWidth="1"/>
    <col min="9470" max="9470" width="7.140625" style="52" customWidth="1"/>
    <col min="9471" max="9471" width="8.140625" style="52" customWidth="1"/>
    <col min="9472" max="9472" width="12" style="52" customWidth="1"/>
    <col min="9473" max="9473" width="9.28515625" style="52" customWidth="1"/>
    <col min="9474" max="9474" width="12.7109375" style="52" customWidth="1"/>
    <col min="9475" max="9475" width="9.140625" style="52" customWidth="1"/>
    <col min="9476" max="9476" width="12.42578125" style="52" customWidth="1"/>
    <col min="9477" max="9477" width="9.140625" style="52" customWidth="1"/>
    <col min="9478" max="9478" width="11.7109375" style="52" customWidth="1"/>
    <col min="9479" max="9479" width="9.140625" style="52" customWidth="1"/>
    <col min="9480" max="9480" width="11.7109375" style="52" customWidth="1"/>
    <col min="9481" max="9482" width="9.140625" style="52"/>
    <col min="9483" max="9483" width="10.140625" style="52" bestFit="1" customWidth="1"/>
    <col min="9484" max="9656" width="9.140625" style="52"/>
    <col min="9657" max="9657" width="6.7109375" style="52" customWidth="1"/>
    <col min="9658" max="9658" width="7.28515625" style="52" customWidth="1"/>
    <col min="9659" max="9659" width="67.28515625" style="52" customWidth="1"/>
    <col min="9660" max="9660" width="9.140625" style="52"/>
    <col min="9661" max="9661" width="8.140625" style="52" customWidth="1"/>
    <col min="9662" max="9662" width="12" style="52" customWidth="1"/>
    <col min="9663" max="9663" width="9.28515625" style="52" customWidth="1"/>
    <col min="9664" max="9664" width="12.7109375" style="52" customWidth="1"/>
    <col min="9665" max="9665" width="9.140625" style="52" customWidth="1"/>
    <col min="9666" max="9666" width="12.42578125" style="52" customWidth="1"/>
    <col min="9667" max="9667" width="9.140625" style="52"/>
    <col min="9668" max="9668" width="11.7109375" style="52" customWidth="1"/>
    <col min="9669" max="9669" width="9.140625" style="52" customWidth="1"/>
    <col min="9670" max="9670" width="11.7109375" style="52" customWidth="1"/>
    <col min="9671" max="9671" width="11.42578125" style="52" bestFit="1" customWidth="1"/>
    <col min="9672" max="9672" width="12.28515625" style="52" bestFit="1" customWidth="1"/>
    <col min="9673" max="9673" width="9.85546875" style="52" bestFit="1" customWidth="1"/>
    <col min="9674" max="9676" width="9.140625" style="52"/>
    <col min="9677" max="9677" width="10.5703125" style="52" bestFit="1" customWidth="1"/>
    <col min="9678" max="9679" width="9.140625" style="52"/>
    <col min="9680" max="9680" width="11.42578125" style="52" bestFit="1" customWidth="1"/>
    <col min="9681" max="9722" width="9.140625" style="52"/>
    <col min="9723" max="9723" width="6.7109375" style="52" customWidth="1"/>
    <col min="9724" max="9724" width="7.28515625" style="52" customWidth="1"/>
    <col min="9725" max="9725" width="67.28515625" style="52" customWidth="1"/>
    <col min="9726" max="9726" width="7.140625" style="52" customWidth="1"/>
    <col min="9727" max="9727" width="8.140625" style="52" customWidth="1"/>
    <col min="9728" max="9728" width="12" style="52" customWidth="1"/>
    <col min="9729" max="9729" width="9.28515625" style="52" customWidth="1"/>
    <col min="9730" max="9730" width="12.7109375" style="52" customWidth="1"/>
    <col min="9731" max="9731" width="9.140625" style="52" customWidth="1"/>
    <col min="9732" max="9732" width="12.42578125" style="52" customWidth="1"/>
    <col min="9733" max="9733" width="9.140625" style="52" customWidth="1"/>
    <col min="9734" max="9734" width="11.7109375" style="52" customWidth="1"/>
    <col min="9735" max="9735" width="9.140625" style="52" customWidth="1"/>
    <col min="9736" max="9736" width="11.7109375" style="52" customWidth="1"/>
    <col min="9737" max="9738" width="9.140625" style="52"/>
    <col min="9739" max="9739" width="10.140625" style="52" bestFit="1" customWidth="1"/>
    <col min="9740" max="9912" width="9.140625" style="52"/>
    <col min="9913" max="9913" width="6.7109375" style="52" customWidth="1"/>
    <col min="9914" max="9914" width="7.28515625" style="52" customWidth="1"/>
    <col min="9915" max="9915" width="67.28515625" style="52" customWidth="1"/>
    <col min="9916" max="9916" width="9.140625" style="52"/>
    <col min="9917" max="9917" width="8.140625" style="52" customWidth="1"/>
    <col min="9918" max="9918" width="12" style="52" customWidth="1"/>
    <col min="9919" max="9919" width="9.28515625" style="52" customWidth="1"/>
    <col min="9920" max="9920" width="12.7109375" style="52" customWidth="1"/>
    <col min="9921" max="9921" width="9.140625" style="52" customWidth="1"/>
    <col min="9922" max="9922" width="12.42578125" style="52" customWidth="1"/>
    <col min="9923" max="9923" width="9.140625" style="52"/>
    <col min="9924" max="9924" width="11.7109375" style="52" customWidth="1"/>
    <col min="9925" max="9925" width="9.140625" style="52" customWidth="1"/>
    <col min="9926" max="9926" width="11.7109375" style="52" customWidth="1"/>
    <col min="9927" max="9927" width="11.42578125" style="52" bestFit="1" customWidth="1"/>
    <col min="9928" max="9928" width="12.28515625" style="52" bestFit="1" customWidth="1"/>
    <col min="9929" max="9929" width="9.85546875" style="52" bestFit="1" customWidth="1"/>
    <col min="9930" max="9932" width="9.140625" style="52"/>
    <col min="9933" max="9933" width="10.5703125" style="52" bestFit="1" customWidth="1"/>
    <col min="9934" max="9935" width="9.140625" style="52"/>
    <col min="9936" max="9936" width="11.42578125" style="52" bestFit="1" customWidth="1"/>
    <col min="9937" max="9978" width="9.140625" style="52"/>
    <col min="9979" max="9979" width="6.7109375" style="52" customWidth="1"/>
    <col min="9980" max="9980" width="7.28515625" style="52" customWidth="1"/>
    <col min="9981" max="9981" width="67.28515625" style="52" customWidth="1"/>
    <col min="9982" max="9982" width="7.140625" style="52" customWidth="1"/>
    <col min="9983" max="9983" width="8.140625" style="52" customWidth="1"/>
    <col min="9984" max="9984" width="12" style="52" customWidth="1"/>
    <col min="9985" max="9985" width="9.28515625" style="52" customWidth="1"/>
    <col min="9986" max="9986" width="12.7109375" style="52" customWidth="1"/>
    <col min="9987" max="9987" width="9.140625" style="52" customWidth="1"/>
    <col min="9988" max="9988" width="12.42578125" style="52" customWidth="1"/>
    <col min="9989" max="9989" width="9.140625" style="52" customWidth="1"/>
    <col min="9990" max="9990" width="11.7109375" style="52" customWidth="1"/>
    <col min="9991" max="9991" width="9.140625" style="52" customWidth="1"/>
    <col min="9992" max="9992" width="11.7109375" style="52" customWidth="1"/>
    <col min="9993" max="9994" width="9.140625" style="52"/>
    <col min="9995" max="9995" width="10.140625" style="52" bestFit="1" customWidth="1"/>
    <col min="9996" max="10168" width="9.140625" style="52"/>
    <col min="10169" max="10169" width="6.7109375" style="52" customWidth="1"/>
    <col min="10170" max="10170" width="7.28515625" style="52" customWidth="1"/>
    <col min="10171" max="10171" width="67.28515625" style="52" customWidth="1"/>
    <col min="10172" max="10172" width="9.140625" style="52"/>
    <col min="10173" max="10173" width="8.140625" style="52" customWidth="1"/>
    <col min="10174" max="10174" width="12" style="52" customWidth="1"/>
    <col min="10175" max="10175" width="9.28515625" style="52" customWidth="1"/>
    <col min="10176" max="10176" width="12.7109375" style="52" customWidth="1"/>
    <col min="10177" max="10177" width="9.140625" style="52" customWidth="1"/>
    <col min="10178" max="10178" width="12.42578125" style="52" customWidth="1"/>
    <col min="10179" max="10179" width="9.140625" style="52"/>
    <col min="10180" max="10180" width="11.7109375" style="52" customWidth="1"/>
    <col min="10181" max="10181" width="9.140625" style="52" customWidth="1"/>
    <col min="10182" max="10182" width="11.7109375" style="52" customWidth="1"/>
    <col min="10183" max="10183" width="11.42578125" style="52" bestFit="1" customWidth="1"/>
    <col min="10184" max="10184" width="12.28515625" style="52" bestFit="1" customWidth="1"/>
    <col min="10185" max="10185" width="9.85546875" style="52" bestFit="1" customWidth="1"/>
    <col min="10186" max="10188" width="9.140625" style="52"/>
    <col min="10189" max="10189" width="10.5703125" style="52" bestFit="1" customWidth="1"/>
    <col min="10190" max="10191" width="9.140625" style="52"/>
    <col min="10192" max="10192" width="11.42578125" style="52" bestFit="1" customWidth="1"/>
    <col min="10193" max="10234" width="9.140625" style="52"/>
    <col min="10235" max="10235" width="6.7109375" style="52" customWidth="1"/>
    <col min="10236" max="10236" width="7.28515625" style="52" customWidth="1"/>
    <col min="10237" max="10237" width="67.28515625" style="52" customWidth="1"/>
    <col min="10238" max="10238" width="7.140625" style="52" customWidth="1"/>
    <col min="10239" max="10239" width="8.140625" style="52" customWidth="1"/>
    <col min="10240" max="10240" width="12" style="52" customWidth="1"/>
    <col min="10241" max="10241" width="9.28515625" style="52" customWidth="1"/>
    <col min="10242" max="10242" width="12.7109375" style="52" customWidth="1"/>
    <col min="10243" max="10243" width="9.140625" style="52" customWidth="1"/>
    <col min="10244" max="10244" width="12.42578125" style="52" customWidth="1"/>
    <col min="10245" max="10245" width="9.140625" style="52" customWidth="1"/>
    <col min="10246" max="10246" width="11.7109375" style="52" customWidth="1"/>
    <col min="10247" max="10247" width="9.140625" style="52" customWidth="1"/>
    <col min="10248" max="10248" width="11.7109375" style="52" customWidth="1"/>
    <col min="10249" max="10250" width="9.140625" style="52"/>
    <col min="10251" max="10251" width="10.140625" style="52" bestFit="1" customWidth="1"/>
    <col min="10252" max="10424" width="9.140625" style="52"/>
    <col min="10425" max="10425" width="6.7109375" style="52" customWidth="1"/>
    <col min="10426" max="10426" width="7.28515625" style="52" customWidth="1"/>
    <col min="10427" max="10427" width="67.28515625" style="52" customWidth="1"/>
    <col min="10428" max="10428" width="9.140625" style="52"/>
    <col min="10429" max="10429" width="8.140625" style="52" customWidth="1"/>
    <col min="10430" max="10430" width="12" style="52" customWidth="1"/>
    <col min="10431" max="10431" width="9.28515625" style="52" customWidth="1"/>
    <col min="10432" max="10432" width="12.7109375" style="52" customWidth="1"/>
    <col min="10433" max="10433" width="9.140625" style="52" customWidth="1"/>
    <col min="10434" max="10434" width="12.42578125" style="52" customWidth="1"/>
    <col min="10435" max="10435" width="9.140625" style="52"/>
    <col min="10436" max="10436" width="11.7109375" style="52" customWidth="1"/>
    <col min="10437" max="10437" width="9.140625" style="52" customWidth="1"/>
    <col min="10438" max="10438" width="11.7109375" style="52" customWidth="1"/>
    <col min="10439" max="10439" width="11.42578125" style="52" bestFit="1" customWidth="1"/>
    <col min="10440" max="10440" width="12.28515625" style="52" bestFit="1" customWidth="1"/>
    <col min="10441" max="10441" width="9.85546875" style="52" bestFit="1" customWidth="1"/>
    <col min="10442" max="10444" width="9.140625" style="52"/>
    <col min="10445" max="10445" width="10.5703125" style="52" bestFit="1" customWidth="1"/>
    <col min="10446" max="10447" width="9.140625" style="52"/>
    <col min="10448" max="10448" width="11.42578125" style="52" bestFit="1" customWidth="1"/>
    <col min="10449" max="10490" width="9.140625" style="52"/>
    <col min="10491" max="10491" width="6.7109375" style="52" customWidth="1"/>
    <col min="10492" max="10492" width="7.28515625" style="52" customWidth="1"/>
    <col min="10493" max="10493" width="67.28515625" style="52" customWidth="1"/>
    <col min="10494" max="10494" width="7.140625" style="52" customWidth="1"/>
    <col min="10495" max="10495" width="8.140625" style="52" customWidth="1"/>
    <col min="10496" max="10496" width="12" style="52" customWidth="1"/>
    <col min="10497" max="10497" width="9.28515625" style="52" customWidth="1"/>
    <col min="10498" max="10498" width="12.7109375" style="52" customWidth="1"/>
    <col min="10499" max="10499" width="9.140625" style="52" customWidth="1"/>
    <col min="10500" max="10500" width="12.42578125" style="52" customWidth="1"/>
    <col min="10501" max="10501" width="9.140625" style="52" customWidth="1"/>
    <col min="10502" max="10502" width="11.7109375" style="52" customWidth="1"/>
    <col min="10503" max="10503" width="9.140625" style="52" customWidth="1"/>
    <col min="10504" max="10504" width="11.7109375" style="52" customWidth="1"/>
    <col min="10505" max="10506" width="9.140625" style="52"/>
    <col min="10507" max="10507" width="10.140625" style="52" bestFit="1" customWidth="1"/>
    <col min="10508" max="10680" width="9.140625" style="52"/>
    <col min="10681" max="10681" width="6.7109375" style="52" customWidth="1"/>
    <col min="10682" max="10682" width="7.28515625" style="52" customWidth="1"/>
    <col min="10683" max="10683" width="67.28515625" style="52" customWidth="1"/>
    <col min="10684" max="10684" width="9.140625" style="52"/>
    <col min="10685" max="10685" width="8.140625" style="52" customWidth="1"/>
    <col min="10686" max="10686" width="12" style="52" customWidth="1"/>
    <col min="10687" max="10687" width="9.28515625" style="52" customWidth="1"/>
    <col min="10688" max="10688" width="12.7109375" style="52" customWidth="1"/>
    <col min="10689" max="10689" width="9.140625" style="52" customWidth="1"/>
    <col min="10690" max="10690" width="12.42578125" style="52" customWidth="1"/>
    <col min="10691" max="10691" width="9.140625" style="52"/>
    <col min="10692" max="10692" width="11.7109375" style="52" customWidth="1"/>
    <col min="10693" max="10693" width="9.140625" style="52" customWidth="1"/>
    <col min="10694" max="10694" width="11.7109375" style="52" customWidth="1"/>
    <col min="10695" max="10695" width="11.42578125" style="52" bestFit="1" customWidth="1"/>
    <col min="10696" max="10696" width="12.28515625" style="52" bestFit="1" customWidth="1"/>
    <col min="10697" max="10697" width="9.85546875" style="52" bestFit="1" customWidth="1"/>
    <col min="10698" max="10700" width="9.140625" style="52"/>
    <col min="10701" max="10701" width="10.5703125" style="52" bestFit="1" customWidth="1"/>
    <col min="10702" max="10703" width="9.140625" style="52"/>
    <col min="10704" max="10704" width="11.42578125" style="52" bestFit="1" customWidth="1"/>
    <col min="10705" max="10746" width="9.140625" style="52"/>
    <col min="10747" max="10747" width="6.7109375" style="52" customWidth="1"/>
    <col min="10748" max="10748" width="7.28515625" style="52" customWidth="1"/>
    <col min="10749" max="10749" width="67.28515625" style="52" customWidth="1"/>
    <col min="10750" max="10750" width="7.140625" style="52" customWidth="1"/>
    <col min="10751" max="10751" width="8.140625" style="52" customWidth="1"/>
    <col min="10752" max="10752" width="12" style="52" customWidth="1"/>
    <col min="10753" max="10753" width="9.28515625" style="52" customWidth="1"/>
    <col min="10754" max="10754" width="12.7109375" style="52" customWidth="1"/>
    <col min="10755" max="10755" width="9.140625" style="52" customWidth="1"/>
    <col min="10756" max="10756" width="12.42578125" style="52" customWidth="1"/>
    <col min="10757" max="10757" width="9.140625" style="52" customWidth="1"/>
    <col min="10758" max="10758" width="11.7109375" style="52" customWidth="1"/>
    <col min="10759" max="10759" width="9.140625" style="52" customWidth="1"/>
    <col min="10760" max="10760" width="11.7109375" style="52" customWidth="1"/>
    <col min="10761" max="10762" width="9.140625" style="52"/>
    <col min="10763" max="10763" width="10.140625" style="52" bestFit="1" customWidth="1"/>
    <col min="10764" max="10936" width="9.140625" style="52"/>
    <col min="10937" max="10937" width="6.7109375" style="52" customWidth="1"/>
    <col min="10938" max="10938" width="7.28515625" style="52" customWidth="1"/>
    <col min="10939" max="10939" width="67.28515625" style="52" customWidth="1"/>
    <col min="10940" max="10940" width="9.140625" style="52"/>
    <col min="10941" max="10941" width="8.140625" style="52" customWidth="1"/>
    <col min="10942" max="10942" width="12" style="52" customWidth="1"/>
    <col min="10943" max="10943" width="9.28515625" style="52" customWidth="1"/>
    <col min="10944" max="10944" width="12.7109375" style="52" customWidth="1"/>
    <col min="10945" max="10945" width="9.140625" style="52" customWidth="1"/>
    <col min="10946" max="10946" width="12.42578125" style="52" customWidth="1"/>
    <col min="10947" max="10947" width="9.140625" style="52"/>
    <col min="10948" max="10948" width="11.7109375" style="52" customWidth="1"/>
    <col min="10949" max="10949" width="9.140625" style="52" customWidth="1"/>
    <col min="10950" max="10950" width="11.7109375" style="52" customWidth="1"/>
    <col min="10951" max="10951" width="11.42578125" style="52" bestFit="1" customWidth="1"/>
    <col min="10952" max="10952" width="12.28515625" style="52" bestFit="1" customWidth="1"/>
    <col min="10953" max="10953" width="9.85546875" style="52" bestFit="1" customWidth="1"/>
    <col min="10954" max="10956" width="9.140625" style="52"/>
    <col min="10957" max="10957" width="10.5703125" style="52" bestFit="1" customWidth="1"/>
    <col min="10958" max="10959" width="9.140625" style="52"/>
    <col min="10960" max="10960" width="11.42578125" style="52" bestFit="1" customWidth="1"/>
    <col min="10961" max="11002" width="9.140625" style="52"/>
    <col min="11003" max="11003" width="6.7109375" style="52" customWidth="1"/>
    <col min="11004" max="11004" width="7.28515625" style="52" customWidth="1"/>
    <col min="11005" max="11005" width="67.28515625" style="52" customWidth="1"/>
    <col min="11006" max="11006" width="7.140625" style="52" customWidth="1"/>
    <col min="11007" max="11007" width="8.140625" style="52" customWidth="1"/>
    <col min="11008" max="11008" width="12" style="52" customWidth="1"/>
    <col min="11009" max="11009" width="9.28515625" style="52" customWidth="1"/>
    <col min="11010" max="11010" width="12.7109375" style="52" customWidth="1"/>
    <col min="11011" max="11011" width="9.140625" style="52" customWidth="1"/>
    <col min="11012" max="11012" width="12.42578125" style="52" customWidth="1"/>
    <col min="11013" max="11013" width="9.140625" style="52" customWidth="1"/>
    <col min="11014" max="11014" width="11.7109375" style="52" customWidth="1"/>
    <col min="11015" max="11015" width="9.140625" style="52" customWidth="1"/>
    <col min="11016" max="11016" width="11.7109375" style="52" customWidth="1"/>
    <col min="11017" max="11018" width="9.140625" style="52"/>
    <col min="11019" max="11019" width="10.140625" style="52" bestFit="1" customWidth="1"/>
    <col min="11020" max="11192" width="9.140625" style="52"/>
    <col min="11193" max="11193" width="6.7109375" style="52" customWidth="1"/>
    <col min="11194" max="11194" width="7.28515625" style="52" customWidth="1"/>
    <col min="11195" max="11195" width="67.28515625" style="52" customWidth="1"/>
    <col min="11196" max="11196" width="9.140625" style="52"/>
    <col min="11197" max="11197" width="8.140625" style="52" customWidth="1"/>
    <col min="11198" max="11198" width="12" style="52" customWidth="1"/>
    <col min="11199" max="11199" width="9.28515625" style="52" customWidth="1"/>
    <col min="11200" max="11200" width="12.7109375" style="52" customWidth="1"/>
    <col min="11201" max="11201" width="9.140625" style="52" customWidth="1"/>
    <col min="11202" max="11202" width="12.42578125" style="52" customWidth="1"/>
    <col min="11203" max="11203" width="9.140625" style="52"/>
    <col min="11204" max="11204" width="11.7109375" style="52" customWidth="1"/>
    <col min="11205" max="11205" width="9.140625" style="52" customWidth="1"/>
    <col min="11206" max="11206" width="11.7109375" style="52" customWidth="1"/>
    <col min="11207" max="11207" width="11.42578125" style="52" bestFit="1" customWidth="1"/>
    <col min="11208" max="11208" width="12.28515625" style="52" bestFit="1" customWidth="1"/>
    <col min="11209" max="11209" width="9.85546875" style="52" bestFit="1" customWidth="1"/>
    <col min="11210" max="11212" width="9.140625" style="52"/>
    <col min="11213" max="11213" width="10.5703125" style="52" bestFit="1" customWidth="1"/>
    <col min="11214" max="11215" width="9.140625" style="52"/>
    <col min="11216" max="11216" width="11.42578125" style="52" bestFit="1" customWidth="1"/>
    <col min="11217" max="11258" width="9.140625" style="52"/>
    <col min="11259" max="11259" width="6.7109375" style="52" customWidth="1"/>
    <col min="11260" max="11260" width="7.28515625" style="52" customWidth="1"/>
    <col min="11261" max="11261" width="67.28515625" style="52" customWidth="1"/>
    <col min="11262" max="11262" width="7.140625" style="52" customWidth="1"/>
    <col min="11263" max="11263" width="8.140625" style="52" customWidth="1"/>
    <col min="11264" max="11264" width="12" style="52" customWidth="1"/>
    <col min="11265" max="11265" width="9.28515625" style="52" customWidth="1"/>
    <col min="11266" max="11266" width="12.7109375" style="52" customWidth="1"/>
    <col min="11267" max="11267" width="9.140625" style="52" customWidth="1"/>
    <col min="11268" max="11268" width="12.42578125" style="52" customWidth="1"/>
    <col min="11269" max="11269" width="9.140625" style="52" customWidth="1"/>
    <col min="11270" max="11270" width="11.7109375" style="52" customWidth="1"/>
    <col min="11271" max="11271" width="9.140625" style="52" customWidth="1"/>
    <col min="11272" max="11272" width="11.7109375" style="52" customWidth="1"/>
    <col min="11273" max="11274" width="9.140625" style="52"/>
    <col min="11275" max="11275" width="10.140625" style="52" bestFit="1" customWidth="1"/>
    <col min="11276" max="11448" width="9.140625" style="52"/>
    <col min="11449" max="11449" width="6.7109375" style="52" customWidth="1"/>
    <col min="11450" max="11450" width="7.28515625" style="52" customWidth="1"/>
    <col min="11451" max="11451" width="67.28515625" style="52" customWidth="1"/>
    <col min="11452" max="11452" width="9.140625" style="52"/>
    <col min="11453" max="11453" width="8.140625" style="52" customWidth="1"/>
    <col min="11454" max="11454" width="12" style="52" customWidth="1"/>
    <col min="11455" max="11455" width="9.28515625" style="52" customWidth="1"/>
    <col min="11456" max="11456" width="12.7109375" style="52" customWidth="1"/>
    <col min="11457" max="11457" width="9.140625" style="52" customWidth="1"/>
    <col min="11458" max="11458" width="12.42578125" style="52" customWidth="1"/>
    <col min="11459" max="11459" width="9.140625" style="52"/>
    <col min="11460" max="11460" width="11.7109375" style="52" customWidth="1"/>
    <col min="11461" max="11461" width="9.140625" style="52" customWidth="1"/>
    <col min="11462" max="11462" width="11.7109375" style="52" customWidth="1"/>
    <col min="11463" max="11463" width="11.42578125" style="52" bestFit="1" customWidth="1"/>
    <col min="11464" max="11464" width="12.28515625" style="52" bestFit="1" customWidth="1"/>
    <col min="11465" max="11465" width="9.85546875" style="52" bestFit="1" customWidth="1"/>
    <col min="11466" max="11468" width="9.140625" style="52"/>
    <col min="11469" max="11469" width="10.5703125" style="52" bestFit="1" customWidth="1"/>
    <col min="11470" max="11471" width="9.140625" style="52"/>
    <col min="11472" max="11472" width="11.42578125" style="52" bestFit="1" customWidth="1"/>
    <col min="11473" max="11514" width="9.140625" style="52"/>
    <col min="11515" max="11515" width="6.7109375" style="52" customWidth="1"/>
    <col min="11516" max="11516" width="7.28515625" style="52" customWidth="1"/>
    <col min="11517" max="11517" width="67.28515625" style="52" customWidth="1"/>
    <col min="11518" max="11518" width="7.140625" style="52" customWidth="1"/>
    <col min="11519" max="11519" width="8.140625" style="52" customWidth="1"/>
    <col min="11520" max="11520" width="12" style="52" customWidth="1"/>
    <col min="11521" max="11521" width="9.28515625" style="52" customWidth="1"/>
    <col min="11522" max="11522" width="12.7109375" style="52" customWidth="1"/>
    <col min="11523" max="11523" width="9.140625" style="52" customWidth="1"/>
    <col min="11524" max="11524" width="12.42578125" style="52" customWidth="1"/>
    <col min="11525" max="11525" width="9.140625" style="52" customWidth="1"/>
    <col min="11526" max="11526" width="11.7109375" style="52" customWidth="1"/>
    <col min="11527" max="11527" width="9.140625" style="52" customWidth="1"/>
    <col min="11528" max="11528" width="11.7109375" style="52" customWidth="1"/>
    <col min="11529" max="11530" width="9.140625" style="52"/>
    <col min="11531" max="11531" width="10.140625" style="52" bestFit="1" customWidth="1"/>
    <col min="11532" max="11704" width="9.140625" style="52"/>
    <col min="11705" max="11705" width="6.7109375" style="52" customWidth="1"/>
    <col min="11706" max="11706" width="7.28515625" style="52" customWidth="1"/>
    <col min="11707" max="11707" width="67.28515625" style="52" customWidth="1"/>
    <col min="11708" max="11708" width="9.140625" style="52"/>
    <col min="11709" max="11709" width="8.140625" style="52" customWidth="1"/>
    <col min="11710" max="11710" width="12" style="52" customWidth="1"/>
    <col min="11711" max="11711" width="9.28515625" style="52" customWidth="1"/>
    <col min="11712" max="11712" width="12.7109375" style="52" customWidth="1"/>
    <col min="11713" max="11713" width="9.140625" style="52" customWidth="1"/>
    <col min="11714" max="11714" width="12.42578125" style="52" customWidth="1"/>
    <col min="11715" max="11715" width="9.140625" style="52"/>
    <col min="11716" max="11716" width="11.7109375" style="52" customWidth="1"/>
    <col min="11717" max="11717" width="9.140625" style="52" customWidth="1"/>
    <col min="11718" max="11718" width="11.7109375" style="52" customWidth="1"/>
    <col min="11719" max="11719" width="11.42578125" style="52" bestFit="1" customWidth="1"/>
    <col min="11720" max="11720" width="12.28515625" style="52" bestFit="1" customWidth="1"/>
    <col min="11721" max="11721" width="9.85546875" style="52" bestFit="1" customWidth="1"/>
    <col min="11722" max="11724" width="9.140625" style="52"/>
    <col min="11725" max="11725" width="10.5703125" style="52" bestFit="1" customWidth="1"/>
    <col min="11726" max="11727" width="9.140625" style="52"/>
    <col min="11728" max="11728" width="11.42578125" style="52" bestFit="1" customWidth="1"/>
    <col min="11729" max="11770" width="9.140625" style="52"/>
    <col min="11771" max="11771" width="6.7109375" style="52" customWidth="1"/>
    <col min="11772" max="11772" width="7.28515625" style="52" customWidth="1"/>
    <col min="11773" max="11773" width="67.28515625" style="52" customWidth="1"/>
    <col min="11774" max="11774" width="7.140625" style="52" customWidth="1"/>
    <col min="11775" max="11775" width="8.140625" style="52" customWidth="1"/>
    <col min="11776" max="11776" width="12" style="52" customWidth="1"/>
    <col min="11777" max="11777" width="9.28515625" style="52" customWidth="1"/>
    <col min="11778" max="11778" width="12.7109375" style="52" customWidth="1"/>
    <col min="11779" max="11779" width="9.140625" style="52" customWidth="1"/>
    <col min="11780" max="11780" width="12.42578125" style="52" customWidth="1"/>
    <col min="11781" max="11781" width="9.140625" style="52" customWidth="1"/>
    <col min="11782" max="11782" width="11.7109375" style="52" customWidth="1"/>
    <col min="11783" max="11783" width="9.140625" style="52" customWidth="1"/>
    <col min="11784" max="11784" width="11.7109375" style="52" customWidth="1"/>
    <col min="11785" max="11786" width="9.140625" style="52"/>
    <col min="11787" max="11787" width="10.140625" style="52" bestFit="1" customWidth="1"/>
    <col min="11788" max="11960" width="9.140625" style="52"/>
    <col min="11961" max="11961" width="6.7109375" style="52" customWidth="1"/>
    <col min="11962" max="11962" width="7.28515625" style="52" customWidth="1"/>
    <col min="11963" max="11963" width="67.28515625" style="52" customWidth="1"/>
    <col min="11964" max="11964" width="9.140625" style="52"/>
    <col min="11965" max="11965" width="8.140625" style="52" customWidth="1"/>
    <col min="11966" max="11966" width="12" style="52" customWidth="1"/>
    <col min="11967" max="11967" width="9.28515625" style="52" customWidth="1"/>
    <col min="11968" max="11968" width="12.7109375" style="52" customWidth="1"/>
    <col min="11969" max="11969" width="9.140625" style="52" customWidth="1"/>
    <col min="11970" max="11970" width="12.42578125" style="52" customWidth="1"/>
    <col min="11971" max="11971" width="9.140625" style="52"/>
    <col min="11972" max="11972" width="11.7109375" style="52" customWidth="1"/>
    <col min="11973" max="11973" width="9.140625" style="52" customWidth="1"/>
    <col min="11974" max="11974" width="11.7109375" style="52" customWidth="1"/>
    <col min="11975" max="11975" width="11.42578125" style="52" bestFit="1" customWidth="1"/>
    <col min="11976" max="11976" width="12.28515625" style="52" bestFit="1" customWidth="1"/>
    <col min="11977" max="11977" width="9.85546875" style="52" bestFit="1" customWidth="1"/>
    <col min="11978" max="11980" width="9.140625" style="52"/>
    <col min="11981" max="11981" width="10.5703125" style="52" bestFit="1" customWidth="1"/>
    <col min="11982" max="11983" width="9.140625" style="52"/>
    <col min="11984" max="11984" width="11.42578125" style="52" bestFit="1" customWidth="1"/>
    <col min="11985" max="12026" width="9.140625" style="52"/>
    <col min="12027" max="12027" width="6.7109375" style="52" customWidth="1"/>
    <col min="12028" max="12028" width="7.28515625" style="52" customWidth="1"/>
    <col min="12029" max="12029" width="67.28515625" style="52" customWidth="1"/>
    <col min="12030" max="12030" width="7.140625" style="52" customWidth="1"/>
    <col min="12031" max="12031" width="8.140625" style="52" customWidth="1"/>
    <col min="12032" max="12032" width="12" style="52" customWidth="1"/>
    <col min="12033" max="12033" width="9.28515625" style="52" customWidth="1"/>
    <col min="12034" max="12034" width="12.7109375" style="52" customWidth="1"/>
    <col min="12035" max="12035" width="9.140625" style="52" customWidth="1"/>
    <col min="12036" max="12036" width="12.42578125" style="52" customWidth="1"/>
    <col min="12037" max="12037" width="9.140625" style="52" customWidth="1"/>
    <col min="12038" max="12038" width="11.7109375" style="52" customWidth="1"/>
    <col min="12039" max="12039" width="9.140625" style="52" customWidth="1"/>
    <col min="12040" max="12040" width="11.7109375" style="52" customWidth="1"/>
    <col min="12041" max="12042" width="9.140625" style="52"/>
    <col min="12043" max="12043" width="10.140625" style="52" bestFit="1" customWidth="1"/>
    <col min="12044" max="12216" width="9.140625" style="52"/>
    <col min="12217" max="12217" width="6.7109375" style="52" customWidth="1"/>
    <col min="12218" max="12218" width="7.28515625" style="52" customWidth="1"/>
    <col min="12219" max="12219" width="67.28515625" style="52" customWidth="1"/>
    <col min="12220" max="12220" width="9.140625" style="52"/>
    <col min="12221" max="12221" width="8.140625" style="52" customWidth="1"/>
    <col min="12222" max="12222" width="12" style="52" customWidth="1"/>
    <col min="12223" max="12223" width="9.28515625" style="52" customWidth="1"/>
    <col min="12224" max="12224" width="12.7109375" style="52" customWidth="1"/>
    <col min="12225" max="12225" width="9.140625" style="52" customWidth="1"/>
    <col min="12226" max="12226" width="12.42578125" style="52" customWidth="1"/>
    <col min="12227" max="12227" width="9.140625" style="52"/>
    <col min="12228" max="12228" width="11.7109375" style="52" customWidth="1"/>
    <col min="12229" max="12229" width="9.140625" style="52" customWidth="1"/>
    <col min="12230" max="12230" width="11.7109375" style="52" customWidth="1"/>
    <col min="12231" max="12231" width="11.42578125" style="52" bestFit="1" customWidth="1"/>
    <col min="12232" max="12232" width="12.28515625" style="52" bestFit="1" customWidth="1"/>
    <col min="12233" max="12233" width="9.85546875" style="52" bestFit="1" customWidth="1"/>
    <col min="12234" max="12236" width="9.140625" style="52"/>
    <col min="12237" max="12237" width="10.5703125" style="52" bestFit="1" customWidth="1"/>
    <col min="12238" max="12239" width="9.140625" style="52"/>
    <col min="12240" max="12240" width="11.42578125" style="52" bestFit="1" customWidth="1"/>
    <col min="12241" max="12282" width="9.140625" style="52"/>
    <col min="12283" max="12283" width="6.7109375" style="52" customWidth="1"/>
    <col min="12284" max="12284" width="7.28515625" style="52" customWidth="1"/>
    <col min="12285" max="12285" width="67.28515625" style="52" customWidth="1"/>
    <col min="12286" max="12286" width="7.140625" style="52" customWidth="1"/>
    <col min="12287" max="12287" width="8.140625" style="52" customWidth="1"/>
    <col min="12288" max="12288" width="12" style="52" customWidth="1"/>
    <col min="12289" max="12289" width="9.28515625" style="52" customWidth="1"/>
    <col min="12290" max="12290" width="12.7109375" style="52" customWidth="1"/>
    <col min="12291" max="12291" width="9.140625" style="52" customWidth="1"/>
    <col min="12292" max="12292" width="12.42578125" style="52" customWidth="1"/>
    <col min="12293" max="12293" width="9.140625" style="52" customWidth="1"/>
    <col min="12294" max="12294" width="11.7109375" style="52" customWidth="1"/>
    <col min="12295" max="12295" width="9.140625" style="52" customWidth="1"/>
    <col min="12296" max="12296" width="11.7109375" style="52" customWidth="1"/>
    <col min="12297" max="12298" width="9.140625" style="52"/>
    <col min="12299" max="12299" width="10.140625" style="52" bestFit="1" customWidth="1"/>
    <col min="12300" max="12472" width="9.140625" style="52"/>
    <col min="12473" max="12473" width="6.7109375" style="52" customWidth="1"/>
    <col min="12474" max="12474" width="7.28515625" style="52" customWidth="1"/>
    <col min="12475" max="12475" width="67.28515625" style="52" customWidth="1"/>
    <col min="12476" max="12476" width="9.140625" style="52"/>
    <col min="12477" max="12477" width="8.140625" style="52" customWidth="1"/>
    <col min="12478" max="12478" width="12" style="52" customWidth="1"/>
    <col min="12479" max="12479" width="9.28515625" style="52" customWidth="1"/>
    <col min="12480" max="12480" width="12.7109375" style="52" customWidth="1"/>
    <col min="12481" max="12481" width="9.140625" style="52" customWidth="1"/>
    <col min="12482" max="12482" width="12.42578125" style="52" customWidth="1"/>
    <col min="12483" max="12483" width="9.140625" style="52"/>
    <col min="12484" max="12484" width="11.7109375" style="52" customWidth="1"/>
    <col min="12485" max="12485" width="9.140625" style="52" customWidth="1"/>
    <col min="12486" max="12486" width="11.7109375" style="52" customWidth="1"/>
    <col min="12487" max="12487" width="11.42578125" style="52" bestFit="1" customWidth="1"/>
    <col min="12488" max="12488" width="12.28515625" style="52" bestFit="1" customWidth="1"/>
    <col min="12489" max="12489" width="9.85546875" style="52" bestFit="1" customWidth="1"/>
    <col min="12490" max="12492" width="9.140625" style="52"/>
    <col min="12493" max="12493" width="10.5703125" style="52" bestFit="1" customWidth="1"/>
    <col min="12494" max="12495" width="9.140625" style="52"/>
    <col min="12496" max="12496" width="11.42578125" style="52" bestFit="1" customWidth="1"/>
    <col min="12497" max="12538" width="9.140625" style="52"/>
    <col min="12539" max="12539" width="6.7109375" style="52" customWidth="1"/>
    <col min="12540" max="12540" width="7.28515625" style="52" customWidth="1"/>
    <col min="12541" max="12541" width="67.28515625" style="52" customWidth="1"/>
    <col min="12542" max="12542" width="7.140625" style="52" customWidth="1"/>
    <col min="12543" max="12543" width="8.140625" style="52" customWidth="1"/>
    <col min="12544" max="12544" width="12" style="52" customWidth="1"/>
    <col min="12545" max="12545" width="9.28515625" style="52" customWidth="1"/>
    <col min="12546" max="12546" width="12.7109375" style="52" customWidth="1"/>
    <col min="12547" max="12547" width="9.140625" style="52" customWidth="1"/>
    <col min="12548" max="12548" width="12.42578125" style="52" customWidth="1"/>
    <col min="12549" max="12549" width="9.140625" style="52" customWidth="1"/>
    <col min="12550" max="12550" width="11.7109375" style="52" customWidth="1"/>
    <col min="12551" max="12551" width="9.140625" style="52" customWidth="1"/>
    <col min="12552" max="12552" width="11.7109375" style="52" customWidth="1"/>
    <col min="12553" max="12554" width="9.140625" style="52"/>
    <col min="12555" max="12555" width="10.140625" style="52" bestFit="1" customWidth="1"/>
    <col min="12556" max="12728" width="9.140625" style="52"/>
    <col min="12729" max="12729" width="6.7109375" style="52" customWidth="1"/>
    <col min="12730" max="12730" width="7.28515625" style="52" customWidth="1"/>
    <col min="12731" max="12731" width="67.28515625" style="52" customWidth="1"/>
    <col min="12732" max="12732" width="9.140625" style="52"/>
    <col min="12733" max="12733" width="8.140625" style="52" customWidth="1"/>
    <col min="12734" max="12734" width="12" style="52" customWidth="1"/>
    <col min="12735" max="12735" width="9.28515625" style="52" customWidth="1"/>
    <col min="12736" max="12736" width="12.7109375" style="52" customWidth="1"/>
    <col min="12737" max="12737" width="9.140625" style="52" customWidth="1"/>
    <col min="12738" max="12738" width="12.42578125" style="52" customWidth="1"/>
    <col min="12739" max="12739" width="9.140625" style="52"/>
    <col min="12740" max="12740" width="11.7109375" style="52" customWidth="1"/>
    <col min="12741" max="12741" width="9.140625" style="52" customWidth="1"/>
    <col min="12742" max="12742" width="11.7109375" style="52" customWidth="1"/>
    <col min="12743" max="12743" width="11.42578125" style="52" bestFit="1" customWidth="1"/>
    <col min="12744" max="12744" width="12.28515625" style="52" bestFit="1" customWidth="1"/>
    <col min="12745" max="12745" width="9.85546875" style="52" bestFit="1" customWidth="1"/>
    <col min="12746" max="12748" width="9.140625" style="52"/>
    <col min="12749" max="12749" width="10.5703125" style="52" bestFit="1" customWidth="1"/>
    <col min="12750" max="12751" width="9.140625" style="52"/>
    <col min="12752" max="12752" width="11.42578125" style="52" bestFit="1" customWidth="1"/>
    <col min="12753" max="12794" width="9.140625" style="52"/>
    <col min="12795" max="12795" width="6.7109375" style="52" customWidth="1"/>
    <col min="12796" max="12796" width="7.28515625" style="52" customWidth="1"/>
    <col min="12797" max="12797" width="67.28515625" style="52" customWidth="1"/>
    <col min="12798" max="12798" width="7.140625" style="52" customWidth="1"/>
    <col min="12799" max="12799" width="8.140625" style="52" customWidth="1"/>
    <col min="12800" max="12800" width="12" style="52" customWidth="1"/>
    <col min="12801" max="12801" width="9.28515625" style="52" customWidth="1"/>
    <col min="12802" max="12802" width="12.7109375" style="52" customWidth="1"/>
    <col min="12803" max="12803" width="9.140625" style="52" customWidth="1"/>
    <col min="12804" max="12804" width="12.42578125" style="52" customWidth="1"/>
    <col min="12805" max="12805" width="9.140625" style="52" customWidth="1"/>
    <col min="12806" max="12806" width="11.7109375" style="52" customWidth="1"/>
    <col min="12807" max="12807" width="9.140625" style="52" customWidth="1"/>
    <col min="12808" max="12808" width="11.7109375" style="52" customWidth="1"/>
    <col min="12809" max="12810" width="9.140625" style="52"/>
    <col min="12811" max="12811" width="10.140625" style="52" bestFit="1" customWidth="1"/>
    <col min="12812" max="12984" width="9.140625" style="52"/>
    <col min="12985" max="12985" width="6.7109375" style="52" customWidth="1"/>
    <col min="12986" max="12986" width="7.28515625" style="52" customWidth="1"/>
    <col min="12987" max="12987" width="67.28515625" style="52" customWidth="1"/>
    <col min="12988" max="12988" width="9.140625" style="52"/>
    <col min="12989" max="12989" width="8.140625" style="52" customWidth="1"/>
    <col min="12990" max="12990" width="12" style="52" customWidth="1"/>
    <col min="12991" max="12991" width="9.28515625" style="52" customWidth="1"/>
    <col min="12992" max="12992" width="12.7109375" style="52" customWidth="1"/>
    <col min="12993" max="12993" width="9.140625" style="52" customWidth="1"/>
    <col min="12994" max="12994" width="12.42578125" style="52" customWidth="1"/>
    <col min="12995" max="12995" width="9.140625" style="52"/>
    <col min="12996" max="12996" width="11.7109375" style="52" customWidth="1"/>
    <col min="12997" max="12997" width="9.140625" style="52" customWidth="1"/>
    <col min="12998" max="12998" width="11.7109375" style="52" customWidth="1"/>
    <col min="12999" max="12999" width="11.42578125" style="52" bestFit="1" customWidth="1"/>
    <col min="13000" max="13000" width="12.28515625" style="52" bestFit="1" customWidth="1"/>
    <col min="13001" max="13001" width="9.85546875" style="52" bestFit="1" customWidth="1"/>
    <col min="13002" max="13004" width="9.140625" style="52"/>
    <col min="13005" max="13005" width="10.5703125" style="52" bestFit="1" customWidth="1"/>
    <col min="13006" max="13007" width="9.140625" style="52"/>
    <col min="13008" max="13008" width="11.42578125" style="52" bestFit="1" customWidth="1"/>
    <col min="13009" max="13050" width="9.140625" style="52"/>
    <col min="13051" max="13051" width="6.7109375" style="52" customWidth="1"/>
    <col min="13052" max="13052" width="7.28515625" style="52" customWidth="1"/>
    <col min="13053" max="13053" width="67.28515625" style="52" customWidth="1"/>
    <col min="13054" max="13054" width="7.140625" style="52" customWidth="1"/>
    <col min="13055" max="13055" width="8.140625" style="52" customWidth="1"/>
    <col min="13056" max="13056" width="12" style="52" customWidth="1"/>
    <col min="13057" max="13057" width="9.28515625" style="52" customWidth="1"/>
    <col min="13058" max="13058" width="12.7109375" style="52" customWidth="1"/>
    <col min="13059" max="13059" width="9.140625" style="52" customWidth="1"/>
    <col min="13060" max="13060" width="12.42578125" style="52" customWidth="1"/>
    <col min="13061" max="13061" width="9.140625" style="52" customWidth="1"/>
    <col min="13062" max="13062" width="11.7109375" style="52" customWidth="1"/>
    <col min="13063" max="13063" width="9.140625" style="52" customWidth="1"/>
    <col min="13064" max="13064" width="11.7109375" style="52" customWidth="1"/>
    <col min="13065" max="13066" width="9.140625" style="52"/>
    <col min="13067" max="13067" width="10.140625" style="52" bestFit="1" customWidth="1"/>
    <col min="13068" max="13240" width="9.140625" style="52"/>
    <col min="13241" max="13241" width="6.7109375" style="52" customWidth="1"/>
    <col min="13242" max="13242" width="7.28515625" style="52" customWidth="1"/>
    <col min="13243" max="13243" width="67.28515625" style="52" customWidth="1"/>
    <col min="13244" max="13244" width="9.140625" style="52"/>
    <col min="13245" max="13245" width="8.140625" style="52" customWidth="1"/>
    <col min="13246" max="13246" width="12" style="52" customWidth="1"/>
    <col min="13247" max="13247" width="9.28515625" style="52" customWidth="1"/>
    <col min="13248" max="13248" width="12.7109375" style="52" customWidth="1"/>
    <col min="13249" max="13249" width="9.140625" style="52" customWidth="1"/>
    <col min="13250" max="13250" width="12.42578125" style="52" customWidth="1"/>
    <col min="13251" max="13251" width="9.140625" style="52"/>
    <col min="13252" max="13252" width="11.7109375" style="52" customWidth="1"/>
    <col min="13253" max="13253" width="9.140625" style="52" customWidth="1"/>
    <col min="13254" max="13254" width="11.7109375" style="52" customWidth="1"/>
    <col min="13255" max="13255" width="11.42578125" style="52" bestFit="1" customWidth="1"/>
    <col min="13256" max="13256" width="12.28515625" style="52" bestFit="1" customWidth="1"/>
    <col min="13257" max="13257" width="9.85546875" style="52" bestFit="1" customWidth="1"/>
    <col min="13258" max="13260" width="9.140625" style="52"/>
    <col min="13261" max="13261" width="10.5703125" style="52" bestFit="1" customWidth="1"/>
    <col min="13262" max="13263" width="9.140625" style="52"/>
    <col min="13264" max="13264" width="11.42578125" style="52" bestFit="1" customWidth="1"/>
    <col min="13265" max="13306" width="9.140625" style="52"/>
    <col min="13307" max="13307" width="6.7109375" style="52" customWidth="1"/>
    <col min="13308" max="13308" width="7.28515625" style="52" customWidth="1"/>
    <col min="13309" max="13309" width="67.28515625" style="52" customWidth="1"/>
    <col min="13310" max="13310" width="7.140625" style="52" customWidth="1"/>
    <col min="13311" max="13311" width="8.140625" style="52" customWidth="1"/>
    <col min="13312" max="13312" width="12" style="52" customWidth="1"/>
    <col min="13313" max="13313" width="9.28515625" style="52" customWidth="1"/>
    <col min="13314" max="13314" width="12.7109375" style="52" customWidth="1"/>
    <col min="13315" max="13315" width="9.140625" style="52" customWidth="1"/>
    <col min="13316" max="13316" width="12.42578125" style="52" customWidth="1"/>
    <col min="13317" max="13317" width="9.140625" style="52" customWidth="1"/>
    <col min="13318" max="13318" width="11.7109375" style="52" customWidth="1"/>
    <col min="13319" max="13319" width="9.140625" style="52" customWidth="1"/>
    <col min="13320" max="13320" width="11.7109375" style="52" customWidth="1"/>
    <col min="13321" max="13322" width="9.140625" style="52"/>
    <col min="13323" max="13323" width="10.140625" style="52" bestFit="1" customWidth="1"/>
    <col min="13324" max="13496" width="9.140625" style="52"/>
    <col min="13497" max="13497" width="6.7109375" style="52" customWidth="1"/>
    <col min="13498" max="13498" width="7.28515625" style="52" customWidth="1"/>
    <col min="13499" max="13499" width="67.28515625" style="52" customWidth="1"/>
    <col min="13500" max="13500" width="9.140625" style="52"/>
    <col min="13501" max="13501" width="8.140625" style="52" customWidth="1"/>
    <col min="13502" max="13502" width="12" style="52" customWidth="1"/>
    <col min="13503" max="13503" width="9.28515625" style="52" customWidth="1"/>
    <col min="13504" max="13504" width="12.7109375" style="52" customWidth="1"/>
    <col min="13505" max="13505" width="9.140625" style="52" customWidth="1"/>
    <col min="13506" max="13506" width="12.42578125" style="52" customWidth="1"/>
    <col min="13507" max="13507" width="9.140625" style="52"/>
    <col min="13508" max="13508" width="11.7109375" style="52" customWidth="1"/>
    <col min="13509" max="13509" width="9.140625" style="52" customWidth="1"/>
    <col min="13510" max="13510" width="11.7109375" style="52" customWidth="1"/>
    <col min="13511" max="13511" width="11.42578125" style="52" bestFit="1" customWidth="1"/>
    <col min="13512" max="13512" width="12.28515625" style="52" bestFit="1" customWidth="1"/>
    <col min="13513" max="13513" width="9.85546875" style="52" bestFit="1" customWidth="1"/>
    <col min="13514" max="13516" width="9.140625" style="52"/>
    <col min="13517" max="13517" width="10.5703125" style="52" bestFit="1" customWidth="1"/>
    <col min="13518" max="13519" width="9.140625" style="52"/>
    <col min="13520" max="13520" width="11.42578125" style="52" bestFit="1" customWidth="1"/>
    <col min="13521" max="13562" width="9.140625" style="52"/>
    <col min="13563" max="13563" width="6.7109375" style="52" customWidth="1"/>
    <col min="13564" max="13564" width="7.28515625" style="52" customWidth="1"/>
    <col min="13565" max="13565" width="67.28515625" style="52" customWidth="1"/>
    <col min="13566" max="13566" width="7.140625" style="52" customWidth="1"/>
    <col min="13567" max="13567" width="8.140625" style="52" customWidth="1"/>
    <col min="13568" max="13568" width="12" style="52" customWidth="1"/>
    <col min="13569" max="13569" width="9.28515625" style="52" customWidth="1"/>
    <col min="13570" max="13570" width="12.7109375" style="52" customWidth="1"/>
    <col min="13571" max="13571" width="9.140625" style="52" customWidth="1"/>
    <col min="13572" max="13572" width="12.42578125" style="52" customWidth="1"/>
    <col min="13573" max="13573" width="9.140625" style="52" customWidth="1"/>
    <col min="13574" max="13574" width="11.7109375" style="52" customWidth="1"/>
    <col min="13575" max="13575" width="9.140625" style="52" customWidth="1"/>
    <col min="13576" max="13576" width="11.7109375" style="52" customWidth="1"/>
    <col min="13577" max="13578" width="9.140625" style="52"/>
    <col min="13579" max="13579" width="10.140625" style="52" bestFit="1" customWidth="1"/>
    <col min="13580" max="13752" width="9.140625" style="52"/>
    <col min="13753" max="13753" width="6.7109375" style="52" customWidth="1"/>
    <col min="13754" max="13754" width="7.28515625" style="52" customWidth="1"/>
    <col min="13755" max="13755" width="67.28515625" style="52" customWidth="1"/>
    <col min="13756" max="13756" width="9.140625" style="52"/>
    <col min="13757" max="13757" width="8.140625" style="52" customWidth="1"/>
    <col min="13758" max="13758" width="12" style="52" customWidth="1"/>
    <col min="13759" max="13759" width="9.28515625" style="52" customWidth="1"/>
    <col min="13760" max="13760" width="12.7109375" style="52" customWidth="1"/>
    <col min="13761" max="13761" width="9.140625" style="52" customWidth="1"/>
    <col min="13762" max="13762" width="12.42578125" style="52" customWidth="1"/>
    <col min="13763" max="13763" width="9.140625" style="52"/>
    <col min="13764" max="13764" width="11.7109375" style="52" customWidth="1"/>
    <col min="13765" max="13765" width="9.140625" style="52" customWidth="1"/>
    <col min="13766" max="13766" width="11.7109375" style="52" customWidth="1"/>
    <col min="13767" max="13767" width="11.42578125" style="52" bestFit="1" customWidth="1"/>
    <col min="13768" max="13768" width="12.28515625" style="52" bestFit="1" customWidth="1"/>
    <col min="13769" max="13769" width="9.85546875" style="52" bestFit="1" customWidth="1"/>
    <col min="13770" max="13772" width="9.140625" style="52"/>
    <col min="13773" max="13773" width="10.5703125" style="52" bestFit="1" customWidth="1"/>
    <col min="13774" max="13775" width="9.140625" style="52"/>
    <col min="13776" max="13776" width="11.42578125" style="52" bestFit="1" customWidth="1"/>
    <col min="13777" max="13818" width="9.140625" style="52"/>
    <col min="13819" max="13819" width="6.7109375" style="52" customWidth="1"/>
    <col min="13820" max="13820" width="7.28515625" style="52" customWidth="1"/>
    <col min="13821" max="13821" width="67.28515625" style="52" customWidth="1"/>
    <col min="13822" max="13822" width="7.140625" style="52" customWidth="1"/>
    <col min="13823" max="13823" width="8.140625" style="52" customWidth="1"/>
    <col min="13824" max="13824" width="12" style="52" customWidth="1"/>
    <col min="13825" max="13825" width="9.28515625" style="52" customWidth="1"/>
    <col min="13826" max="13826" width="12.7109375" style="52" customWidth="1"/>
    <col min="13827" max="13827" width="9.140625" style="52" customWidth="1"/>
    <col min="13828" max="13828" width="12.42578125" style="52" customWidth="1"/>
    <col min="13829" max="13829" width="9.140625" style="52" customWidth="1"/>
    <col min="13830" max="13830" width="11.7109375" style="52" customWidth="1"/>
    <col min="13831" max="13831" width="9.140625" style="52" customWidth="1"/>
    <col min="13832" max="13832" width="11.7109375" style="52" customWidth="1"/>
    <col min="13833" max="13834" width="9.140625" style="52"/>
    <col min="13835" max="13835" width="10.140625" style="52" bestFit="1" customWidth="1"/>
    <col min="13836" max="14008" width="9.140625" style="52"/>
    <col min="14009" max="14009" width="6.7109375" style="52" customWidth="1"/>
    <col min="14010" max="14010" width="7.28515625" style="52" customWidth="1"/>
    <col min="14011" max="14011" width="67.28515625" style="52" customWidth="1"/>
    <col min="14012" max="14012" width="9.140625" style="52"/>
    <col min="14013" max="14013" width="8.140625" style="52" customWidth="1"/>
    <col min="14014" max="14014" width="12" style="52" customWidth="1"/>
    <col min="14015" max="14015" width="9.28515625" style="52" customWidth="1"/>
    <col min="14016" max="14016" width="12.7109375" style="52" customWidth="1"/>
    <col min="14017" max="14017" width="9.140625" style="52" customWidth="1"/>
    <col min="14018" max="14018" width="12.42578125" style="52" customWidth="1"/>
    <col min="14019" max="14019" width="9.140625" style="52"/>
    <col min="14020" max="14020" width="11.7109375" style="52" customWidth="1"/>
    <col min="14021" max="14021" width="9.140625" style="52" customWidth="1"/>
    <col min="14022" max="14022" width="11.7109375" style="52" customWidth="1"/>
    <col min="14023" max="14023" width="11.42578125" style="52" bestFit="1" customWidth="1"/>
    <col min="14024" max="14024" width="12.28515625" style="52" bestFit="1" customWidth="1"/>
    <col min="14025" max="14025" width="9.85546875" style="52" bestFit="1" customWidth="1"/>
    <col min="14026" max="14028" width="9.140625" style="52"/>
    <col min="14029" max="14029" width="10.5703125" style="52" bestFit="1" customWidth="1"/>
    <col min="14030" max="14031" width="9.140625" style="52"/>
    <col min="14032" max="14032" width="11.42578125" style="52" bestFit="1" customWidth="1"/>
    <col min="14033" max="14074" width="9.140625" style="52"/>
    <col min="14075" max="14075" width="6.7109375" style="52" customWidth="1"/>
    <col min="14076" max="14076" width="7.28515625" style="52" customWidth="1"/>
    <col min="14077" max="14077" width="67.28515625" style="52" customWidth="1"/>
    <col min="14078" max="14078" width="7.140625" style="52" customWidth="1"/>
    <col min="14079" max="14079" width="8.140625" style="52" customWidth="1"/>
    <col min="14080" max="14080" width="12" style="52" customWidth="1"/>
    <col min="14081" max="14081" width="9.28515625" style="52" customWidth="1"/>
    <col min="14082" max="14082" width="12.7109375" style="52" customWidth="1"/>
    <col min="14083" max="14083" width="9.140625" style="52" customWidth="1"/>
    <col min="14084" max="14084" width="12.42578125" style="52" customWidth="1"/>
    <col min="14085" max="14085" width="9.140625" style="52" customWidth="1"/>
    <col min="14086" max="14086" width="11.7109375" style="52" customWidth="1"/>
    <col min="14087" max="14087" width="9.140625" style="52" customWidth="1"/>
    <col min="14088" max="14088" width="11.7109375" style="52" customWidth="1"/>
    <col min="14089" max="14090" width="9.140625" style="52"/>
    <col min="14091" max="14091" width="10.140625" style="52" bestFit="1" customWidth="1"/>
    <col min="14092" max="14264" width="9.140625" style="52"/>
    <col min="14265" max="14265" width="6.7109375" style="52" customWidth="1"/>
    <col min="14266" max="14266" width="7.28515625" style="52" customWidth="1"/>
    <col min="14267" max="14267" width="67.28515625" style="52" customWidth="1"/>
    <col min="14268" max="14268" width="9.140625" style="52"/>
    <col min="14269" max="14269" width="8.140625" style="52" customWidth="1"/>
    <col min="14270" max="14270" width="12" style="52" customWidth="1"/>
    <col min="14271" max="14271" width="9.28515625" style="52" customWidth="1"/>
    <col min="14272" max="14272" width="12.7109375" style="52" customWidth="1"/>
    <col min="14273" max="14273" width="9.140625" style="52" customWidth="1"/>
    <col min="14274" max="14274" width="12.42578125" style="52" customWidth="1"/>
    <col min="14275" max="14275" width="9.140625" style="52"/>
    <col min="14276" max="14276" width="11.7109375" style="52" customWidth="1"/>
    <col min="14277" max="14277" width="9.140625" style="52" customWidth="1"/>
    <col min="14278" max="14278" width="11.7109375" style="52" customWidth="1"/>
    <col min="14279" max="14279" width="11.42578125" style="52" bestFit="1" customWidth="1"/>
    <col min="14280" max="14280" width="12.28515625" style="52" bestFit="1" customWidth="1"/>
    <col min="14281" max="14281" width="9.85546875" style="52" bestFit="1" customWidth="1"/>
    <col min="14282" max="14284" width="9.140625" style="52"/>
    <col min="14285" max="14285" width="10.5703125" style="52" bestFit="1" customWidth="1"/>
    <col min="14286" max="14287" width="9.140625" style="52"/>
    <col min="14288" max="14288" width="11.42578125" style="52" bestFit="1" customWidth="1"/>
    <col min="14289" max="14330" width="9.140625" style="52"/>
    <col min="14331" max="14331" width="6.7109375" style="52" customWidth="1"/>
    <col min="14332" max="14332" width="7.28515625" style="52" customWidth="1"/>
    <col min="14333" max="14333" width="67.28515625" style="52" customWidth="1"/>
    <col min="14334" max="14334" width="7.140625" style="52" customWidth="1"/>
    <col min="14335" max="14335" width="8.140625" style="52" customWidth="1"/>
    <col min="14336" max="14336" width="12" style="52" customWidth="1"/>
    <col min="14337" max="14337" width="9.28515625" style="52" customWidth="1"/>
    <col min="14338" max="14338" width="12.7109375" style="52" customWidth="1"/>
    <col min="14339" max="14339" width="9.140625" style="52" customWidth="1"/>
    <col min="14340" max="14340" width="12.42578125" style="52" customWidth="1"/>
    <col min="14341" max="14341" width="9.140625" style="52" customWidth="1"/>
    <col min="14342" max="14342" width="11.7109375" style="52" customWidth="1"/>
    <col min="14343" max="14343" width="9.140625" style="52" customWidth="1"/>
    <col min="14344" max="14344" width="11.7109375" style="52" customWidth="1"/>
    <col min="14345" max="14346" width="9.140625" style="52"/>
    <col min="14347" max="14347" width="10.140625" style="52" bestFit="1" customWidth="1"/>
    <col min="14348" max="14520" width="9.140625" style="52"/>
    <col min="14521" max="14521" width="6.7109375" style="52" customWidth="1"/>
    <col min="14522" max="14522" width="7.28515625" style="52" customWidth="1"/>
    <col min="14523" max="14523" width="67.28515625" style="52" customWidth="1"/>
    <col min="14524" max="14524" width="9.140625" style="52"/>
    <col min="14525" max="14525" width="8.140625" style="52" customWidth="1"/>
    <col min="14526" max="14526" width="12" style="52" customWidth="1"/>
    <col min="14527" max="14527" width="9.28515625" style="52" customWidth="1"/>
    <col min="14528" max="14528" width="12.7109375" style="52" customWidth="1"/>
    <col min="14529" max="14529" width="9.140625" style="52" customWidth="1"/>
    <col min="14530" max="14530" width="12.42578125" style="52" customWidth="1"/>
    <col min="14531" max="14531" width="9.140625" style="52"/>
    <col min="14532" max="14532" width="11.7109375" style="52" customWidth="1"/>
    <col min="14533" max="14533" width="9.140625" style="52" customWidth="1"/>
    <col min="14534" max="14534" width="11.7109375" style="52" customWidth="1"/>
    <col min="14535" max="14535" width="11.42578125" style="52" bestFit="1" customWidth="1"/>
    <col min="14536" max="14536" width="12.28515625" style="52" bestFit="1" customWidth="1"/>
    <col min="14537" max="14537" width="9.85546875" style="52" bestFit="1" customWidth="1"/>
    <col min="14538" max="14540" width="9.140625" style="52"/>
    <col min="14541" max="14541" width="10.5703125" style="52" bestFit="1" customWidth="1"/>
    <col min="14542" max="14543" width="9.140625" style="52"/>
    <col min="14544" max="14544" width="11.42578125" style="52" bestFit="1" customWidth="1"/>
    <col min="14545" max="14586" width="9.140625" style="52"/>
    <col min="14587" max="14587" width="6.7109375" style="52" customWidth="1"/>
    <col min="14588" max="14588" width="7.28515625" style="52" customWidth="1"/>
    <col min="14589" max="14589" width="67.28515625" style="52" customWidth="1"/>
    <col min="14590" max="14590" width="7.140625" style="52" customWidth="1"/>
    <col min="14591" max="14591" width="8.140625" style="52" customWidth="1"/>
    <col min="14592" max="14592" width="12" style="52" customWidth="1"/>
    <col min="14593" max="14593" width="9.28515625" style="52" customWidth="1"/>
    <col min="14594" max="14594" width="12.7109375" style="52" customWidth="1"/>
    <col min="14595" max="14595" width="9.140625" style="52" customWidth="1"/>
    <col min="14596" max="14596" width="12.42578125" style="52" customWidth="1"/>
    <col min="14597" max="14597" width="9.140625" style="52" customWidth="1"/>
    <col min="14598" max="14598" width="11.7109375" style="52" customWidth="1"/>
    <col min="14599" max="14599" width="9.140625" style="52" customWidth="1"/>
    <col min="14600" max="14600" width="11.7109375" style="52" customWidth="1"/>
    <col min="14601" max="14602" width="9.140625" style="52"/>
    <col min="14603" max="14603" width="10.140625" style="52" bestFit="1" customWidth="1"/>
    <col min="14604" max="14776" width="9.140625" style="52"/>
    <col min="14777" max="14777" width="6.7109375" style="52" customWidth="1"/>
    <col min="14778" max="14778" width="7.28515625" style="52" customWidth="1"/>
    <col min="14779" max="14779" width="67.28515625" style="52" customWidth="1"/>
    <col min="14780" max="14780" width="9.140625" style="52"/>
    <col min="14781" max="14781" width="8.140625" style="52" customWidth="1"/>
    <col min="14782" max="14782" width="12" style="52" customWidth="1"/>
    <col min="14783" max="14783" width="9.28515625" style="52" customWidth="1"/>
    <col min="14784" max="14784" width="12.7109375" style="52" customWidth="1"/>
    <col min="14785" max="14785" width="9.140625" style="52" customWidth="1"/>
    <col min="14786" max="14786" width="12.42578125" style="52" customWidth="1"/>
    <col min="14787" max="14787" width="9.140625" style="52"/>
    <col min="14788" max="14788" width="11.7109375" style="52" customWidth="1"/>
    <col min="14789" max="14789" width="9.140625" style="52" customWidth="1"/>
    <col min="14790" max="14790" width="11.7109375" style="52" customWidth="1"/>
    <col min="14791" max="14791" width="11.42578125" style="52" bestFit="1" customWidth="1"/>
    <col min="14792" max="14792" width="12.28515625" style="52" bestFit="1" customWidth="1"/>
    <col min="14793" max="14793" width="9.85546875" style="52" bestFit="1" customWidth="1"/>
    <col min="14794" max="14796" width="9.140625" style="52"/>
    <col min="14797" max="14797" width="10.5703125" style="52" bestFit="1" customWidth="1"/>
    <col min="14798" max="14799" width="9.140625" style="52"/>
    <col min="14800" max="14800" width="11.42578125" style="52" bestFit="1" customWidth="1"/>
    <col min="14801" max="14842" width="9.140625" style="52"/>
    <col min="14843" max="14843" width="6.7109375" style="52" customWidth="1"/>
    <col min="14844" max="14844" width="7.28515625" style="52" customWidth="1"/>
    <col min="14845" max="14845" width="67.28515625" style="52" customWidth="1"/>
    <col min="14846" max="14846" width="7.140625" style="52" customWidth="1"/>
    <col min="14847" max="14847" width="8.140625" style="52" customWidth="1"/>
    <col min="14848" max="14848" width="12" style="52" customWidth="1"/>
    <col min="14849" max="14849" width="9.28515625" style="52" customWidth="1"/>
    <col min="14850" max="14850" width="12.7109375" style="52" customWidth="1"/>
    <col min="14851" max="14851" width="9.140625" style="52" customWidth="1"/>
    <col min="14852" max="14852" width="12.42578125" style="52" customWidth="1"/>
    <col min="14853" max="14853" width="9.140625" style="52" customWidth="1"/>
    <col min="14854" max="14854" width="11.7109375" style="52" customWidth="1"/>
    <col min="14855" max="14855" width="9.140625" style="52" customWidth="1"/>
    <col min="14856" max="14856" width="11.7109375" style="52" customWidth="1"/>
    <col min="14857" max="14858" width="9.140625" style="52"/>
    <col min="14859" max="14859" width="10.140625" style="52" bestFit="1" customWidth="1"/>
    <col min="14860" max="15032" width="9.140625" style="52"/>
    <col min="15033" max="15033" width="6.7109375" style="52" customWidth="1"/>
    <col min="15034" max="15034" width="7.28515625" style="52" customWidth="1"/>
    <col min="15035" max="15035" width="67.28515625" style="52" customWidth="1"/>
    <col min="15036" max="15036" width="9.140625" style="52"/>
    <col min="15037" max="15037" width="8.140625" style="52" customWidth="1"/>
    <col min="15038" max="15038" width="12" style="52" customWidth="1"/>
    <col min="15039" max="15039" width="9.28515625" style="52" customWidth="1"/>
    <col min="15040" max="15040" width="12.7109375" style="52" customWidth="1"/>
    <col min="15041" max="15041" width="9.140625" style="52" customWidth="1"/>
    <col min="15042" max="15042" width="12.42578125" style="52" customWidth="1"/>
    <col min="15043" max="15043" width="9.140625" style="52"/>
    <col min="15044" max="15044" width="11.7109375" style="52" customWidth="1"/>
    <col min="15045" max="15045" width="9.140625" style="52" customWidth="1"/>
    <col min="15046" max="15046" width="11.7109375" style="52" customWidth="1"/>
    <col min="15047" max="15047" width="11.42578125" style="52" bestFit="1" customWidth="1"/>
    <col min="15048" max="15048" width="12.28515625" style="52" bestFit="1" customWidth="1"/>
    <col min="15049" max="15049" width="9.85546875" style="52" bestFit="1" customWidth="1"/>
    <col min="15050" max="15052" width="9.140625" style="52"/>
    <col min="15053" max="15053" width="10.5703125" style="52" bestFit="1" customWidth="1"/>
    <col min="15054" max="15055" width="9.140625" style="52"/>
    <col min="15056" max="15056" width="11.42578125" style="52" bestFit="1" customWidth="1"/>
    <col min="15057" max="15098" width="9.140625" style="52"/>
    <col min="15099" max="15099" width="6.7109375" style="52" customWidth="1"/>
    <col min="15100" max="15100" width="7.28515625" style="52" customWidth="1"/>
    <col min="15101" max="15101" width="67.28515625" style="52" customWidth="1"/>
    <col min="15102" max="15102" width="7.140625" style="52" customWidth="1"/>
    <col min="15103" max="15103" width="8.140625" style="52" customWidth="1"/>
    <col min="15104" max="15104" width="12" style="52" customWidth="1"/>
    <col min="15105" max="15105" width="9.28515625" style="52" customWidth="1"/>
    <col min="15106" max="15106" width="12.7109375" style="52" customWidth="1"/>
    <col min="15107" max="15107" width="9.140625" style="52" customWidth="1"/>
    <col min="15108" max="15108" width="12.42578125" style="52" customWidth="1"/>
    <col min="15109" max="15109" width="9.140625" style="52" customWidth="1"/>
    <col min="15110" max="15110" width="11.7109375" style="52" customWidth="1"/>
    <col min="15111" max="15111" width="9.140625" style="52" customWidth="1"/>
    <col min="15112" max="15112" width="11.7109375" style="52" customWidth="1"/>
    <col min="15113" max="15114" width="9.140625" style="52"/>
    <col min="15115" max="15115" width="10.140625" style="52" bestFit="1" customWidth="1"/>
    <col min="15116" max="15288" width="9.140625" style="52"/>
    <col min="15289" max="15289" width="6.7109375" style="52" customWidth="1"/>
    <col min="15290" max="15290" width="7.28515625" style="52" customWidth="1"/>
    <col min="15291" max="15291" width="67.28515625" style="52" customWidth="1"/>
    <col min="15292" max="15292" width="9.140625" style="52"/>
    <col min="15293" max="15293" width="8.140625" style="52" customWidth="1"/>
    <col min="15294" max="15294" width="12" style="52" customWidth="1"/>
    <col min="15295" max="15295" width="9.28515625" style="52" customWidth="1"/>
    <col min="15296" max="15296" width="12.7109375" style="52" customWidth="1"/>
    <col min="15297" max="15297" width="9.140625" style="52" customWidth="1"/>
    <col min="15298" max="15298" width="12.42578125" style="52" customWidth="1"/>
    <col min="15299" max="15299" width="9.140625" style="52"/>
    <col min="15300" max="15300" width="11.7109375" style="52" customWidth="1"/>
    <col min="15301" max="15301" width="9.140625" style="52" customWidth="1"/>
    <col min="15302" max="15302" width="11.7109375" style="52" customWidth="1"/>
    <col min="15303" max="15303" width="11.42578125" style="52" bestFit="1" customWidth="1"/>
    <col min="15304" max="15304" width="12.28515625" style="52" bestFit="1" customWidth="1"/>
    <col min="15305" max="15305" width="9.85546875" style="52" bestFit="1" customWidth="1"/>
    <col min="15306" max="15308" width="9.140625" style="52"/>
    <col min="15309" max="15309" width="10.5703125" style="52" bestFit="1" customWidth="1"/>
    <col min="15310" max="15311" width="9.140625" style="52"/>
    <col min="15312" max="15312" width="11.42578125" style="52" bestFit="1" customWidth="1"/>
    <col min="15313" max="15354" width="9.140625" style="52"/>
    <col min="15355" max="15355" width="6.7109375" style="52" customWidth="1"/>
    <col min="15356" max="15356" width="7.28515625" style="52" customWidth="1"/>
    <col min="15357" max="15357" width="67.28515625" style="52" customWidth="1"/>
    <col min="15358" max="15358" width="7.140625" style="52" customWidth="1"/>
    <col min="15359" max="15359" width="8.140625" style="52" customWidth="1"/>
    <col min="15360" max="15360" width="12" style="52" customWidth="1"/>
    <col min="15361" max="15361" width="9.28515625" style="52" customWidth="1"/>
    <col min="15362" max="15362" width="12.7109375" style="52" customWidth="1"/>
    <col min="15363" max="15363" width="9.140625" style="52" customWidth="1"/>
    <col min="15364" max="15364" width="12.42578125" style="52" customWidth="1"/>
    <col min="15365" max="15365" width="9.140625" style="52" customWidth="1"/>
    <col min="15366" max="15366" width="11.7109375" style="52" customWidth="1"/>
    <col min="15367" max="15367" width="9.140625" style="52" customWidth="1"/>
    <col min="15368" max="15368" width="11.7109375" style="52" customWidth="1"/>
    <col min="15369" max="15370" width="9.140625" style="52"/>
    <col min="15371" max="15371" width="10.140625" style="52" bestFit="1" customWidth="1"/>
    <col min="15372" max="15544" width="9.140625" style="52"/>
    <col min="15545" max="15545" width="6.7109375" style="52" customWidth="1"/>
    <col min="15546" max="15546" width="7.28515625" style="52" customWidth="1"/>
    <col min="15547" max="15547" width="67.28515625" style="52" customWidth="1"/>
    <col min="15548" max="15548" width="9.140625" style="52"/>
    <col min="15549" max="15549" width="8.140625" style="52" customWidth="1"/>
    <col min="15550" max="15550" width="12" style="52" customWidth="1"/>
    <col min="15551" max="15551" width="9.28515625" style="52" customWidth="1"/>
    <col min="15552" max="15552" width="12.7109375" style="52" customWidth="1"/>
    <col min="15553" max="15553" width="9.140625" style="52" customWidth="1"/>
    <col min="15554" max="15554" width="12.42578125" style="52" customWidth="1"/>
    <col min="15555" max="15555" width="9.140625" style="52"/>
    <col min="15556" max="15556" width="11.7109375" style="52" customWidth="1"/>
    <col min="15557" max="15557" width="9.140625" style="52" customWidth="1"/>
    <col min="15558" max="15558" width="11.7109375" style="52" customWidth="1"/>
    <col min="15559" max="15559" width="11.42578125" style="52" bestFit="1" customWidth="1"/>
    <col min="15560" max="15560" width="12.28515625" style="52" bestFit="1" customWidth="1"/>
    <col min="15561" max="15561" width="9.85546875" style="52" bestFit="1" customWidth="1"/>
    <col min="15562" max="15564" width="9.140625" style="52"/>
    <col min="15565" max="15565" width="10.5703125" style="52" bestFit="1" customWidth="1"/>
    <col min="15566" max="15567" width="9.140625" style="52"/>
    <col min="15568" max="15568" width="11.42578125" style="52" bestFit="1" customWidth="1"/>
    <col min="15569" max="15610" width="9.140625" style="52"/>
    <col min="15611" max="15611" width="6.7109375" style="52" customWidth="1"/>
    <col min="15612" max="15612" width="7.28515625" style="52" customWidth="1"/>
    <col min="15613" max="15613" width="67.28515625" style="52" customWidth="1"/>
    <col min="15614" max="15614" width="7.140625" style="52" customWidth="1"/>
    <col min="15615" max="15615" width="8.140625" style="52" customWidth="1"/>
    <col min="15616" max="15616" width="12" style="52" customWidth="1"/>
    <col min="15617" max="15617" width="9.28515625" style="52" customWidth="1"/>
    <col min="15618" max="15618" width="12.7109375" style="52" customWidth="1"/>
    <col min="15619" max="15619" width="9.140625" style="52" customWidth="1"/>
    <col min="15620" max="15620" width="12.42578125" style="52" customWidth="1"/>
    <col min="15621" max="15621" width="9.140625" style="52" customWidth="1"/>
    <col min="15622" max="15622" width="11.7109375" style="52" customWidth="1"/>
    <col min="15623" max="15623" width="9.140625" style="52" customWidth="1"/>
    <col min="15624" max="15624" width="11.7109375" style="52" customWidth="1"/>
    <col min="15625" max="15626" width="9.140625" style="52"/>
    <col min="15627" max="15627" width="10.140625" style="52" bestFit="1" customWidth="1"/>
    <col min="15628" max="15800" width="9.140625" style="52"/>
    <col min="15801" max="15801" width="6.7109375" style="52" customWidth="1"/>
    <col min="15802" max="15802" width="7.28515625" style="52" customWidth="1"/>
    <col min="15803" max="15803" width="67.28515625" style="52" customWidth="1"/>
    <col min="15804" max="15804" width="9.140625" style="52"/>
    <col min="15805" max="15805" width="8.140625" style="52" customWidth="1"/>
    <col min="15806" max="15806" width="12" style="52" customWidth="1"/>
    <col min="15807" max="15807" width="9.28515625" style="52" customWidth="1"/>
    <col min="15808" max="15808" width="12.7109375" style="52" customWidth="1"/>
    <col min="15809" max="15809" width="9.140625" style="52" customWidth="1"/>
    <col min="15810" max="15810" width="12.42578125" style="52" customWidth="1"/>
    <col min="15811" max="15811" width="9.140625" style="52"/>
    <col min="15812" max="15812" width="11.7109375" style="52" customWidth="1"/>
    <col min="15813" max="15813" width="9.140625" style="52" customWidth="1"/>
    <col min="15814" max="15814" width="11.7109375" style="52" customWidth="1"/>
    <col min="15815" max="15815" width="11.42578125" style="52" bestFit="1" customWidth="1"/>
    <col min="15816" max="15816" width="12.28515625" style="52" bestFit="1" customWidth="1"/>
    <col min="15817" max="15817" width="9.85546875" style="52" bestFit="1" customWidth="1"/>
    <col min="15818" max="15820" width="9.140625" style="52"/>
    <col min="15821" max="15821" width="10.5703125" style="52" bestFit="1" customWidth="1"/>
    <col min="15822" max="15823" width="9.140625" style="52"/>
    <col min="15824" max="15824" width="11.42578125" style="52" bestFit="1" customWidth="1"/>
    <col min="15825" max="15866" width="9.140625" style="52"/>
    <col min="15867" max="15867" width="6.7109375" style="52" customWidth="1"/>
    <col min="15868" max="15868" width="7.28515625" style="52" customWidth="1"/>
    <col min="15869" max="15869" width="67.28515625" style="52" customWidth="1"/>
    <col min="15870" max="15870" width="7.140625" style="52" customWidth="1"/>
    <col min="15871" max="15871" width="8.140625" style="52" customWidth="1"/>
    <col min="15872" max="15872" width="12" style="52" customWidth="1"/>
    <col min="15873" max="15873" width="9.28515625" style="52" customWidth="1"/>
    <col min="15874" max="15874" width="12.7109375" style="52" customWidth="1"/>
    <col min="15875" max="15875" width="9.140625" style="52" customWidth="1"/>
    <col min="15876" max="15876" width="12.42578125" style="52" customWidth="1"/>
    <col min="15877" max="15877" width="9.140625" style="52" customWidth="1"/>
    <col min="15878" max="15878" width="11.7109375" style="52" customWidth="1"/>
    <col min="15879" max="15879" width="9.140625" style="52" customWidth="1"/>
    <col min="15880" max="15880" width="11.7109375" style="52" customWidth="1"/>
    <col min="15881" max="15882" width="9.140625" style="52"/>
    <col min="15883" max="15883" width="10.140625" style="52" bestFit="1" customWidth="1"/>
    <col min="15884" max="16056" width="9.140625" style="52"/>
    <col min="16057" max="16057" width="6.7109375" style="52" customWidth="1"/>
    <col min="16058" max="16058" width="7.28515625" style="52" customWidth="1"/>
    <col min="16059" max="16059" width="67.28515625" style="52" customWidth="1"/>
    <col min="16060" max="16060" width="9.140625" style="52"/>
    <col min="16061" max="16061" width="8.140625" style="52" customWidth="1"/>
    <col min="16062" max="16062" width="12" style="52" customWidth="1"/>
    <col min="16063" max="16063" width="9.28515625" style="52" customWidth="1"/>
    <col min="16064" max="16064" width="12.7109375" style="52" customWidth="1"/>
    <col min="16065" max="16065" width="9.140625" style="52" customWidth="1"/>
    <col min="16066" max="16066" width="12.42578125" style="52" customWidth="1"/>
    <col min="16067" max="16067" width="9.140625" style="52"/>
    <col min="16068" max="16068" width="11.7109375" style="52" customWidth="1"/>
    <col min="16069" max="16069" width="9.140625" style="52" customWidth="1"/>
    <col min="16070" max="16070" width="11.7109375" style="52" customWidth="1"/>
    <col min="16071" max="16071" width="11.42578125" style="52" bestFit="1" customWidth="1"/>
    <col min="16072" max="16072" width="12.28515625" style="52" bestFit="1" customWidth="1"/>
    <col min="16073" max="16073" width="9.85546875" style="52" bestFit="1" customWidth="1"/>
    <col min="16074" max="16076" width="9.140625" style="52"/>
    <col min="16077" max="16077" width="10.5703125" style="52" bestFit="1" customWidth="1"/>
    <col min="16078" max="16079" width="9.140625" style="52"/>
    <col min="16080" max="16080" width="11.42578125" style="52" bestFit="1" customWidth="1"/>
    <col min="16081" max="16122" width="9.140625" style="52"/>
    <col min="16123" max="16123" width="6.7109375" style="52" customWidth="1"/>
    <col min="16124" max="16124" width="7.28515625" style="52" customWidth="1"/>
    <col min="16125" max="16125" width="67.28515625" style="52" customWidth="1"/>
    <col min="16126" max="16126" width="7.140625" style="52" customWidth="1"/>
    <col min="16127" max="16127" width="8.140625" style="52" customWidth="1"/>
    <col min="16128" max="16128" width="12" style="52" customWidth="1"/>
    <col min="16129" max="16129" width="9.28515625" style="52" customWidth="1"/>
    <col min="16130" max="16130" width="12.7109375" style="52" customWidth="1"/>
    <col min="16131" max="16131" width="9.140625" style="52" customWidth="1"/>
    <col min="16132" max="16132" width="12.42578125" style="52" customWidth="1"/>
    <col min="16133" max="16133" width="9.140625" style="52" customWidth="1"/>
    <col min="16134" max="16134" width="11.7109375" style="52" customWidth="1"/>
    <col min="16135" max="16135" width="9.140625" style="52" customWidth="1"/>
    <col min="16136" max="16136" width="11.7109375" style="52" customWidth="1"/>
    <col min="16137" max="16138" width="9.140625" style="52"/>
    <col min="16139" max="16139" width="10.140625" style="52" bestFit="1" customWidth="1"/>
    <col min="16140" max="16312" width="9.140625" style="52"/>
    <col min="16313" max="16313" width="6.7109375" style="52" customWidth="1"/>
    <col min="16314" max="16314" width="7.28515625" style="52" customWidth="1"/>
    <col min="16315" max="16315" width="67.28515625" style="52" customWidth="1"/>
    <col min="16316" max="16316" width="9.140625" style="52"/>
    <col min="16317" max="16317" width="8.140625" style="52" customWidth="1"/>
    <col min="16318" max="16318" width="12" style="52" customWidth="1"/>
    <col min="16319" max="16319" width="9.28515625" style="52" customWidth="1"/>
    <col min="16320" max="16320" width="12.7109375" style="52" customWidth="1"/>
    <col min="16321" max="16321" width="9.140625" style="52" customWidth="1"/>
    <col min="16322" max="16322" width="12.42578125" style="52" customWidth="1"/>
    <col min="16323" max="16323" width="9.140625" style="52"/>
    <col min="16324" max="16324" width="11.7109375" style="52" customWidth="1"/>
    <col min="16325" max="16325" width="9.140625" style="52" customWidth="1"/>
    <col min="16326" max="16326" width="11.7109375" style="52" customWidth="1"/>
    <col min="16327" max="16327" width="11.42578125" style="52" bestFit="1" customWidth="1"/>
    <col min="16328" max="16328" width="12.28515625" style="52" bestFit="1" customWidth="1"/>
    <col min="16329" max="16329" width="9.85546875" style="52" bestFit="1" customWidth="1"/>
    <col min="16330" max="16332" width="9.140625" style="52"/>
    <col min="16333" max="16333" width="10.5703125" style="52" bestFit="1" customWidth="1"/>
    <col min="16334" max="16335" width="9.140625" style="52"/>
    <col min="16336" max="16336" width="11.42578125" style="52" bestFit="1" customWidth="1"/>
    <col min="16337" max="16384" width="9.140625" style="52"/>
  </cols>
  <sheetData>
    <row r="1" spans="1:242" s="104" customFormat="1" ht="16.5" customHeight="1" x14ac:dyDescent="0.25">
      <c r="A1" s="135" t="s">
        <v>63</v>
      </c>
      <c r="B1" s="135"/>
      <c r="C1" s="48"/>
      <c r="D1" s="48"/>
      <c r="E1" s="48"/>
      <c r="F1" s="48"/>
      <c r="G1" s="48"/>
      <c r="H1" s="48"/>
      <c r="I1" s="48"/>
      <c r="J1" s="48"/>
      <c r="K1" s="48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  <c r="CQ1" s="103"/>
      <c r="CR1" s="103"/>
      <c r="CS1" s="103"/>
      <c r="CT1" s="103"/>
      <c r="CU1" s="103"/>
      <c r="CV1" s="103"/>
      <c r="CW1" s="103"/>
      <c r="CX1" s="103"/>
      <c r="CY1" s="103"/>
      <c r="CZ1" s="103"/>
      <c r="DA1" s="103"/>
      <c r="DB1" s="103"/>
      <c r="DC1" s="103"/>
      <c r="DD1" s="103"/>
      <c r="DE1" s="103"/>
      <c r="DF1" s="103"/>
      <c r="DG1" s="103"/>
      <c r="DH1" s="103"/>
      <c r="DI1" s="103"/>
      <c r="DJ1" s="103"/>
      <c r="DK1" s="103"/>
      <c r="DL1" s="103"/>
      <c r="DM1" s="103"/>
      <c r="DN1" s="103"/>
      <c r="DO1" s="103"/>
      <c r="DP1" s="103"/>
      <c r="DQ1" s="103"/>
      <c r="DR1" s="103"/>
      <c r="DS1" s="103"/>
      <c r="DT1" s="103"/>
      <c r="DU1" s="103"/>
      <c r="DV1" s="103"/>
      <c r="DW1" s="103"/>
      <c r="DX1" s="103"/>
      <c r="DY1" s="103"/>
      <c r="DZ1" s="103"/>
      <c r="EA1" s="103"/>
      <c r="EB1" s="103"/>
      <c r="EC1" s="103"/>
      <c r="ED1" s="103"/>
      <c r="EE1" s="103"/>
      <c r="EF1" s="103"/>
      <c r="EG1" s="103"/>
      <c r="EH1" s="103"/>
      <c r="EI1" s="103"/>
      <c r="EJ1" s="103"/>
      <c r="EK1" s="103"/>
      <c r="EL1" s="103"/>
      <c r="EM1" s="103"/>
      <c r="EN1" s="103"/>
      <c r="EO1" s="103"/>
      <c r="EP1" s="103"/>
      <c r="EQ1" s="103"/>
      <c r="ER1" s="103"/>
      <c r="ES1" s="103"/>
      <c r="ET1" s="103"/>
      <c r="EU1" s="103"/>
      <c r="EV1" s="103"/>
      <c r="EW1" s="103"/>
      <c r="EX1" s="103"/>
      <c r="EY1" s="103"/>
      <c r="EZ1" s="103"/>
      <c r="FA1" s="103"/>
      <c r="FB1" s="103"/>
      <c r="FC1" s="103"/>
      <c r="FD1" s="103"/>
      <c r="FE1" s="103"/>
      <c r="FF1" s="103"/>
      <c r="FG1" s="103"/>
      <c r="FH1" s="103"/>
      <c r="FI1" s="103"/>
      <c r="FJ1" s="103"/>
      <c r="FK1" s="103"/>
      <c r="FL1" s="103"/>
      <c r="FM1" s="103"/>
      <c r="FN1" s="103"/>
      <c r="FO1" s="103"/>
      <c r="FP1" s="103"/>
      <c r="FQ1" s="103"/>
      <c r="FR1" s="103"/>
      <c r="FS1" s="103"/>
      <c r="FT1" s="103"/>
      <c r="FU1" s="103"/>
      <c r="FV1" s="103"/>
      <c r="FW1" s="103"/>
      <c r="FX1" s="103"/>
      <c r="FY1" s="103"/>
      <c r="FZ1" s="103"/>
      <c r="GA1" s="103"/>
      <c r="GB1" s="103"/>
      <c r="GC1" s="103"/>
      <c r="GD1" s="103"/>
      <c r="GE1" s="103"/>
      <c r="GF1" s="103"/>
      <c r="GG1" s="103"/>
      <c r="GH1" s="103"/>
      <c r="GI1" s="103"/>
      <c r="GJ1" s="103"/>
      <c r="GK1" s="103"/>
      <c r="GL1" s="103"/>
      <c r="GM1" s="103"/>
      <c r="GN1" s="103"/>
      <c r="GO1" s="103"/>
      <c r="GP1" s="103"/>
      <c r="GQ1" s="103"/>
      <c r="GR1" s="103"/>
      <c r="GS1" s="103"/>
      <c r="GT1" s="103"/>
      <c r="GU1" s="103"/>
      <c r="GV1" s="103"/>
      <c r="GW1" s="103"/>
      <c r="GX1" s="103"/>
      <c r="GY1" s="103"/>
      <c r="GZ1" s="103"/>
      <c r="HA1" s="103"/>
      <c r="HB1" s="103"/>
      <c r="HC1" s="103"/>
      <c r="HD1" s="103"/>
      <c r="HE1" s="103"/>
      <c r="HF1" s="103"/>
      <c r="HG1" s="103"/>
      <c r="HH1" s="103"/>
      <c r="HI1" s="103"/>
      <c r="HJ1" s="103"/>
      <c r="HK1" s="103"/>
      <c r="HL1" s="103"/>
      <c r="HM1" s="103"/>
      <c r="HN1" s="103"/>
      <c r="HO1" s="103"/>
      <c r="HP1" s="103"/>
      <c r="HQ1" s="103"/>
      <c r="HR1" s="103"/>
      <c r="HS1" s="103"/>
      <c r="HT1" s="103"/>
      <c r="HU1" s="103"/>
      <c r="HV1" s="103"/>
      <c r="HW1" s="103"/>
      <c r="HX1" s="103"/>
      <c r="HY1" s="103"/>
      <c r="HZ1" s="103"/>
      <c r="IA1" s="103"/>
      <c r="IB1" s="103"/>
      <c r="IC1" s="103"/>
      <c r="ID1" s="103"/>
      <c r="IE1" s="103"/>
      <c r="IF1" s="103"/>
      <c r="IG1" s="103"/>
      <c r="IH1" s="103"/>
    </row>
    <row r="2" spans="1:242" s="104" customFormat="1" ht="16.5" customHeight="1" x14ac:dyDescent="0.25">
      <c r="A2" s="136" t="s">
        <v>64</v>
      </c>
      <c r="B2" s="136"/>
      <c r="C2" s="49"/>
      <c r="D2" s="48"/>
      <c r="E2" s="49"/>
      <c r="F2" s="49"/>
      <c r="G2" s="49"/>
      <c r="H2" s="103"/>
      <c r="I2" s="103"/>
      <c r="J2" s="103"/>
      <c r="K2" s="51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3"/>
      <c r="EY2" s="103"/>
      <c r="EZ2" s="103"/>
      <c r="FA2" s="103"/>
      <c r="FB2" s="103"/>
      <c r="FC2" s="103"/>
      <c r="FD2" s="103"/>
      <c r="FE2" s="103"/>
      <c r="FF2" s="103"/>
      <c r="FG2" s="103"/>
      <c r="FH2" s="103"/>
      <c r="FI2" s="103"/>
      <c r="FJ2" s="103"/>
      <c r="FK2" s="103"/>
      <c r="FL2" s="103"/>
      <c r="FM2" s="103"/>
      <c r="FN2" s="103"/>
      <c r="FO2" s="103"/>
      <c r="FP2" s="103"/>
      <c r="FQ2" s="103"/>
      <c r="FR2" s="103"/>
      <c r="FS2" s="103"/>
      <c r="FT2" s="103"/>
      <c r="FU2" s="103"/>
      <c r="FV2" s="103"/>
      <c r="FW2" s="103"/>
      <c r="FX2" s="103"/>
      <c r="FY2" s="103"/>
      <c r="FZ2" s="103"/>
      <c r="GA2" s="103"/>
      <c r="GB2" s="103"/>
      <c r="GC2" s="103"/>
      <c r="GD2" s="103"/>
      <c r="GE2" s="103"/>
      <c r="GF2" s="103"/>
      <c r="GG2" s="103"/>
      <c r="GH2" s="103"/>
      <c r="GI2" s="103"/>
      <c r="GJ2" s="103"/>
      <c r="GK2" s="103"/>
      <c r="GL2" s="103"/>
      <c r="GM2" s="103"/>
      <c r="GN2" s="103"/>
      <c r="GO2" s="103"/>
      <c r="GP2" s="103"/>
      <c r="GQ2" s="103"/>
      <c r="GR2" s="103"/>
      <c r="GS2" s="103"/>
      <c r="GT2" s="103"/>
      <c r="GU2" s="103"/>
      <c r="GV2" s="103"/>
      <c r="GW2" s="103"/>
      <c r="GX2" s="103"/>
      <c r="GY2" s="103"/>
      <c r="GZ2" s="103"/>
      <c r="HA2" s="103"/>
      <c r="HB2" s="103"/>
      <c r="HC2" s="103"/>
      <c r="HD2" s="103"/>
      <c r="HE2" s="103"/>
      <c r="HF2" s="103"/>
      <c r="HG2" s="103"/>
      <c r="HH2" s="103"/>
      <c r="HI2" s="103"/>
      <c r="HJ2" s="103"/>
      <c r="HK2" s="103"/>
      <c r="HL2" s="103"/>
      <c r="HM2" s="103"/>
      <c r="HN2" s="103"/>
      <c r="HO2" s="103"/>
      <c r="HP2" s="103"/>
      <c r="HQ2" s="103"/>
      <c r="HR2" s="103"/>
      <c r="HS2" s="103"/>
      <c r="HT2" s="103"/>
      <c r="HU2" s="103"/>
      <c r="HV2" s="103"/>
      <c r="HW2" s="103"/>
      <c r="HX2" s="103"/>
      <c r="HY2" s="103"/>
      <c r="HZ2" s="103"/>
      <c r="IA2" s="103"/>
      <c r="IB2" s="103"/>
      <c r="IC2" s="103"/>
      <c r="ID2" s="103"/>
      <c r="IE2" s="103"/>
      <c r="IF2" s="103"/>
      <c r="IG2" s="103"/>
      <c r="IH2" s="103"/>
    </row>
    <row r="3" spans="1:242" s="104" customFormat="1" ht="16.5" customHeight="1" x14ac:dyDescent="0.25">
      <c r="A3" s="135" t="s">
        <v>65</v>
      </c>
      <c r="B3" s="135"/>
      <c r="C3" s="49"/>
      <c r="D3" s="53"/>
      <c r="E3" s="137"/>
      <c r="F3" s="53"/>
      <c r="G3" s="53"/>
      <c r="H3" s="103"/>
      <c r="I3" s="103"/>
      <c r="J3" s="103"/>
      <c r="K3" s="54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3"/>
      <c r="HJ3" s="103"/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3"/>
      <c r="HV3" s="103"/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3"/>
      <c r="IH3" s="103"/>
    </row>
    <row r="4" spans="1:242" s="104" customFormat="1" ht="15" x14ac:dyDescent="0.25">
      <c r="A4" s="138" t="s">
        <v>41</v>
      </c>
      <c r="B4" s="135"/>
      <c r="C4" s="49"/>
      <c r="D4" s="48"/>
      <c r="E4" s="48"/>
      <c r="F4" s="48"/>
      <c r="G4" s="48"/>
      <c r="H4" s="103"/>
      <c r="I4" s="103"/>
      <c r="J4" s="103"/>
      <c r="K4" s="56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</row>
    <row r="5" spans="1:242" ht="15.75" x14ac:dyDescent="0.25">
      <c r="A5" s="126"/>
      <c r="B5" s="125"/>
      <c r="C5" s="49"/>
      <c r="D5" s="55"/>
      <c r="E5" s="55"/>
      <c r="F5" s="48"/>
      <c r="G5" s="48"/>
      <c r="H5" s="50"/>
      <c r="I5" s="50"/>
      <c r="J5" s="50"/>
      <c r="K5" s="56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</row>
    <row r="6" spans="1:242" ht="25.5" x14ac:dyDescent="0.35">
      <c r="A6" s="155" t="s">
        <v>27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</row>
    <row r="7" spans="1:242" ht="12.75" customHeight="1" x14ac:dyDescent="0.35">
      <c r="A7" s="57"/>
      <c r="B7" s="57"/>
      <c r="C7" s="57"/>
      <c r="D7" s="57"/>
      <c r="E7" s="57"/>
      <c r="F7" s="57"/>
      <c r="G7" s="57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</row>
    <row r="8" spans="1:242" ht="51" customHeight="1" x14ac:dyDescent="0.25">
      <c r="A8" s="159" t="s">
        <v>51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</row>
    <row r="9" spans="1:242" ht="13.5" thickBot="1" x14ac:dyDescent="0.25">
      <c r="N9" s="50"/>
    </row>
    <row r="10" spans="1:242" ht="42" customHeight="1" x14ac:dyDescent="0.2">
      <c r="A10" s="160" t="s">
        <v>7</v>
      </c>
      <c r="B10" s="160" t="s">
        <v>8</v>
      </c>
      <c r="C10" s="163" t="s">
        <v>9</v>
      </c>
      <c r="D10" s="165" t="s">
        <v>10</v>
      </c>
      <c r="E10" s="157" t="s">
        <v>11</v>
      </c>
      <c r="F10" s="158"/>
      <c r="G10" s="59"/>
      <c r="H10" s="157" t="s">
        <v>12</v>
      </c>
      <c r="I10" s="158"/>
      <c r="J10" s="157" t="s">
        <v>28</v>
      </c>
      <c r="K10" s="158"/>
      <c r="N10" s="50"/>
    </row>
    <row r="11" spans="1:242" ht="33.75" customHeight="1" thickBot="1" x14ac:dyDescent="0.25">
      <c r="A11" s="161"/>
      <c r="B11" s="162"/>
      <c r="C11" s="164"/>
      <c r="D11" s="166"/>
      <c r="E11" s="60" t="s">
        <v>13</v>
      </c>
      <c r="F11" s="61" t="s">
        <v>14</v>
      </c>
      <c r="G11" s="62" t="s">
        <v>16</v>
      </c>
      <c r="H11" s="60" t="s">
        <v>13</v>
      </c>
      <c r="I11" s="61" t="s">
        <v>16</v>
      </c>
      <c r="J11" s="60" t="s">
        <v>15</v>
      </c>
      <c r="K11" s="61" t="s">
        <v>16</v>
      </c>
      <c r="N11" s="50"/>
    </row>
    <row r="12" spans="1:242" s="104" customFormat="1" ht="15" x14ac:dyDescent="0.25">
      <c r="A12" s="98">
        <v>1</v>
      </c>
      <c r="B12" s="99" t="str">
        <f>'КСС оферта'!A9</f>
        <v>I</v>
      </c>
      <c r="C12" s="100" t="str">
        <f>'КСС оферта'!B9</f>
        <v>Обществена WC-Ж, 1 ет.</v>
      </c>
      <c r="D12" s="101"/>
      <c r="E12" s="102"/>
      <c r="F12" s="63"/>
      <c r="G12" s="64"/>
      <c r="H12" s="65"/>
      <c r="I12" s="66"/>
      <c r="J12" s="65"/>
      <c r="K12" s="66"/>
      <c r="L12" s="67"/>
      <c r="M12" s="67"/>
      <c r="N12" s="103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</row>
    <row r="13" spans="1:242" s="104" customFormat="1" ht="15" x14ac:dyDescent="0.25">
      <c r="A13" s="105">
        <v>2</v>
      </c>
      <c r="B13" s="106">
        <f>'КСС оферта'!A10</f>
        <v>1</v>
      </c>
      <c r="C13" s="123" t="str">
        <f>'КСС оферта'!B10</f>
        <v>Подготовка на помещението</v>
      </c>
      <c r="D13" s="101" t="str">
        <f>'КСС оферта'!C10</f>
        <v>ч.ч.</v>
      </c>
      <c r="E13" s="102">
        <f>'КСС оферта'!D10</f>
        <v>2</v>
      </c>
      <c r="F13" s="63">
        <f>+'КСС оферта'!E10</f>
        <v>0</v>
      </c>
      <c r="G13" s="64"/>
      <c r="H13" s="65"/>
      <c r="I13" s="66"/>
      <c r="J13" s="65">
        <f>+'ПКС ПР 1'!F10</f>
        <v>0</v>
      </c>
      <c r="K13" s="66">
        <f t="shared" ref="K13:K21" si="0">ROUND(F13*J13,2)</f>
        <v>0</v>
      </c>
      <c r="L13" s="67"/>
      <c r="M13" s="67"/>
      <c r="N13" s="103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</row>
    <row r="14" spans="1:242" s="104" customFormat="1" ht="30" x14ac:dyDescent="0.25">
      <c r="A14" s="105">
        <v>3</v>
      </c>
      <c r="B14" s="106">
        <f>'КСС оферта'!A11</f>
        <v>2</v>
      </c>
      <c r="C14" s="123" t="str">
        <f>'КСС оферта'!B11</f>
        <v>Обезпечаване неразпространението на прах и разнасяне на строителни отпадъци чрез вътрешни и външни мокри и сухи изтривалки и др.</v>
      </c>
      <c r="D14" s="101" t="str">
        <f>'КСС оферта'!C11</f>
        <v>бр.</v>
      </c>
      <c r="E14" s="102">
        <f>'КСС оферта'!D11</f>
        <v>1</v>
      </c>
      <c r="F14" s="63">
        <f>+'КСС оферта'!E11</f>
        <v>0</v>
      </c>
      <c r="G14" s="64"/>
      <c r="H14" s="65"/>
      <c r="I14" s="66"/>
      <c r="J14" s="65">
        <f>+'ПКС ПР 1'!F11</f>
        <v>0</v>
      </c>
      <c r="K14" s="66">
        <f t="shared" si="0"/>
        <v>0</v>
      </c>
      <c r="L14" s="67"/>
      <c r="M14" s="67"/>
      <c r="N14" s="103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</row>
    <row r="15" spans="1:242" s="104" customFormat="1" ht="15" x14ac:dyDescent="0.25">
      <c r="A15" s="105">
        <v>4</v>
      </c>
      <c r="B15" s="106">
        <f>'КСС оферта'!A12</f>
        <v>3</v>
      </c>
      <c r="C15" s="123" t="str">
        <f>'КСС оферта'!B12</f>
        <v xml:space="preserve">Защитно покритие с найлон </v>
      </c>
      <c r="D15" s="101" t="str">
        <f>'КСС оферта'!C12</f>
        <v>м²</v>
      </c>
      <c r="E15" s="102">
        <f>'КСС оферта'!D12</f>
        <v>10</v>
      </c>
      <c r="F15" s="63">
        <f>+'КСС оферта'!E12</f>
        <v>0</v>
      </c>
      <c r="G15" s="64"/>
      <c r="H15" s="65"/>
      <c r="I15" s="66"/>
      <c r="J15" s="65">
        <f>+'ПКС ПР 1'!F12</f>
        <v>0</v>
      </c>
      <c r="K15" s="66">
        <f t="shared" si="0"/>
        <v>0</v>
      </c>
      <c r="L15" s="67"/>
      <c r="M15" s="67"/>
      <c r="N15" s="103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</row>
    <row r="16" spans="1:242" s="104" customFormat="1" ht="15" x14ac:dyDescent="0.25">
      <c r="A16" s="105">
        <v>5</v>
      </c>
      <c r="B16" s="106">
        <f>'КСС оферта'!A13</f>
        <v>4</v>
      </c>
      <c r="C16" s="123" t="str">
        <f>'КСС оферта'!B13</f>
        <v>Източване на  водопроводна инсталация</v>
      </c>
      <c r="D16" s="101" t="str">
        <f>'КСС оферта'!C13</f>
        <v>бр.</v>
      </c>
      <c r="E16" s="102">
        <f>'КСС оферта'!D13</f>
        <v>1</v>
      </c>
      <c r="F16" s="63">
        <f>+'КСС оферта'!E13</f>
        <v>0</v>
      </c>
      <c r="G16" s="64"/>
      <c r="H16" s="65"/>
      <c r="I16" s="66"/>
      <c r="J16" s="65">
        <f>+'ПКС ПР 1'!F13</f>
        <v>0</v>
      </c>
      <c r="K16" s="66">
        <f t="shared" si="0"/>
        <v>0</v>
      </c>
      <c r="L16" s="67"/>
      <c r="M16" s="67"/>
      <c r="N16" s="103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</row>
    <row r="17" spans="1:242" s="104" customFormat="1" ht="15" x14ac:dyDescent="0.25">
      <c r="A17" s="105">
        <v>6</v>
      </c>
      <c r="B17" s="106">
        <f>'КСС оферта'!A14</f>
        <v>5</v>
      </c>
      <c r="C17" s="123" t="str">
        <f>'КСС оферта'!B14</f>
        <v xml:space="preserve">Разваляне стенна облицовка от гранитогрес 20х20 см </v>
      </c>
      <c r="D17" s="101" t="str">
        <f>'КСС оферта'!C14</f>
        <v>м²</v>
      </c>
      <c r="E17" s="102">
        <f>'КСС оферта'!D14</f>
        <v>1.5</v>
      </c>
      <c r="F17" s="63">
        <f>+'КСС оферта'!E14</f>
        <v>0</v>
      </c>
      <c r="G17" s="64"/>
      <c r="H17" s="65"/>
      <c r="I17" s="66"/>
      <c r="J17" s="65">
        <f>+'ПКС ПР 1'!F14</f>
        <v>0</v>
      </c>
      <c r="K17" s="66">
        <f t="shared" si="0"/>
        <v>0</v>
      </c>
      <c r="L17" s="67"/>
      <c r="M17" s="67"/>
      <c r="N17" s="103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</row>
    <row r="18" spans="1:242" s="104" customFormat="1" ht="15" x14ac:dyDescent="0.25">
      <c r="A18" s="105">
        <v>7</v>
      </c>
      <c r="B18" s="106">
        <f>'КСС оферта'!A15</f>
        <v>6</v>
      </c>
      <c r="C18" s="123" t="str">
        <f>'КСС оферта'!B15</f>
        <v>Разваляне на зидария с газобетонни блокчета, δ=7 см</v>
      </c>
      <c r="D18" s="101" t="str">
        <f>'КСС оферта'!C15</f>
        <v>м²</v>
      </c>
      <c r="E18" s="102">
        <f>'КСС оферта'!D15</f>
        <v>1.5</v>
      </c>
      <c r="F18" s="63">
        <f>+'КСС оферта'!E15</f>
        <v>0</v>
      </c>
      <c r="G18" s="64"/>
      <c r="H18" s="65"/>
      <c r="I18" s="66"/>
      <c r="J18" s="65">
        <f>+'ПКС ПР 1'!F15</f>
        <v>0</v>
      </c>
      <c r="K18" s="66">
        <f t="shared" si="0"/>
        <v>0</v>
      </c>
      <c r="L18" s="67"/>
      <c r="M18" s="67"/>
      <c r="N18" s="103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</row>
    <row r="19" spans="1:242" s="104" customFormat="1" ht="15" x14ac:dyDescent="0.25">
      <c r="A19" s="105">
        <v>8</v>
      </c>
      <c r="B19" s="106" t="e">
        <f>'КСС оферта'!#REF!</f>
        <v>#REF!</v>
      </c>
      <c r="C19" s="123" t="e">
        <f>'КСС оферта'!#REF!</f>
        <v>#REF!</v>
      </c>
      <c r="D19" s="101" t="e">
        <f>'КСС оферта'!#REF!</f>
        <v>#REF!</v>
      </c>
      <c r="E19" s="102" t="e">
        <f>'КСС оферта'!#REF!</f>
        <v>#REF!</v>
      </c>
      <c r="F19" s="63" t="e">
        <f>+'КСС оферта'!#REF!</f>
        <v>#REF!</v>
      </c>
      <c r="G19" s="64"/>
      <c r="H19" s="65"/>
      <c r="I19" s="66"/>
      <c r="J19" s="65">
        <f>+'ПКС ПР 1'!F16</f>
        <v>0</v>
      </c>
      <c r="K19" s="66" t="e">
        <f t="shared" si="0"/>
        <v>#REF!</v>
      </c>
      <c r="L19" s="67"/>
      <c r="M19" s="67"/>
      <c r="N19" s="103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</row>
    <row r="20" spans="1:242" s="104" customFormat="1" ht="45" x14ac:dyDescent="0.25">
      <c r="A20" s="105">
        <v>9</v>
      </c>
      <c r="B20" s="106">
        <f>'КСС оферта'!A16</f>
        <v>7</v>
      </c>
      <c r="C20" s="123" t="str">
        <f>'КСС оферта'!B16</f>
        <v>Демонтаж на стари фитинги, захранващи структурата със студена вода (меки връзки, спирателни кранове, фитинги
и други )</v>
      </c>
      <c r="D20" s="101" t="str">
        <f>'КСС оферта'!C16</f>
        <v xml:space="preserve">к-т </v>
      </c>
      <c r="E20" s="102">
        <f>'КСС оферта'!D16</f>
        <v>1</v>
      </c>
      <c r="F20" s="63">
        <f>+'КСС оферта'!E16</f>
        <v>0</v>
      </c>
      <c r="G20" s="64"/>
      <c r="H20" s="65"/>
      <c r="I20" s="66"/>
      <c r="J20" s="65">
        <f>+'ПКС ПР 1'!F17</f>
        <v>0</v>
      </c>
      <c r="K20" s="66">
        <f t="shared" si="0"/>
        <v>0</v>
      </c>
      <c r="L20" s="67"/>
      <c r="M20" s="67"/>
      <c r="N20" s="103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</row>
    <row r="21" spans="1:242" s="104" customFormat="1" ht="15" x14ac:dyDescent="0.25">
      <c r="A21" s="105">
        <v>10</v>
      </c>
      <c r="B21" s="106">
        <f>'КСС оферта'!A17</f>
        <v>8</v>
      </c>
      <c r="C21" s="123" t="str">
        <f>'КСС оферта'!B17</f>
        <v>Демонтаж на структура за вграждане</v>
      </c>
      <c r="D21" s="101" t="str">
        <f>'КСС оферта'!C17</f>
        <v xml:space="preserve">к-т </v>
      </c>
      <c r="E21" s="102">
        <f>'КСС оферта'!D17</f>
        <v>1</v>
      </c>
      <c r="F21" s="63">
        <f>+'КСС оферта'!E17</f>
        <v>0</v>
      </c>
      <c r="G21" s="64"/>
      <c r="H21" s="65"/>
      <c r="I21" s="66"/>
      <c r="J21" s="65">
        <f>+'ПКС ПР 1'!F18</f>
        <v>0</v>
      </c>
      <c r="K21" s="66">
        <f t="shared" si="0"/>
        <v>0</v>
      </c>
      <c r="L21" s="67"/>
      <c r="M21" s="67"/>
      <c r="N21" s="103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</row>
    <row r="22" spans="1:242" s="104" customFormat="1" ht="45" x14ac:dyDescent="0.25">
      <c r="A22" s="105">
        <v>11</v>
      </c>
      <c r="B22" s="106">
        <f>'КСС оферта'!A18</f>
        <v>9</v>
      </c>
      <c r="C22" s="123" t="str">
        <f>'КСС оферта'!B18</f>
        <v>Доставка и монтаж на нова структура за вграждане марка "IdealStandad", с конзолна тоалетна чиния (цвят: бял), за монтаж пред масивна стена с двоен бутон (осигуряващ 3л. и 6л.) и минимална гаранция на изделието (10 години на металната рамка, 5 години на казанче "пластмасова част" и 2 години на промивния механизъм)</v>
      </c>
      <c r="D22" s="101" t="str">
        <f>'КСС оферта'!C18</f>
        <v xml:space="preserve">к-т </v>
      </c>
      <c r="E22" s="102">
        <f>'КСС оферта'!D18</f>
        <v>1</v>
      </c>
      <c r="F22" s="63">
        <f>+'КСС оферта'!E18</f>
        <v>0</v>
      </c>
      <c r="G22" s="64"/>
      <c r="H22" s="65"/>
      <c r="I22" s="66"/>
      <c r="J22" s="65">
        <f>+'ПКС ПР 1'!F19</f>
        <v>0</v>
      </c>
      <c r="K22" s="66">
        <f t="shared" ref="K22:K32" si="1">ROUND(F22*J22,2)</f>
        <v>0</v>
      </c>
      <c r="L22" s="67"/>
      <c r="M22" s="67"/>
      <c r="N22" s="103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</row>
    <row r="23" spans="1:242" s="104" customFormat="1" ht="30" x14ac:dyDescent="0.25">
      <c r="A23" s="105">
        <v>12</v>
      </c>
      <c r="B23" s="106">
        <f>'КСС оферта'!A19</f>
        <v>10</v>
      </c>
      <c r="C23" s="123" t="str">
        <f>'КСС оферта'!B19</f>
        <v>Доставка и монтаж на фитинги захранващи структурата със студена вода (меки връзки, спирателни кранове, фитинги и други )</v>
      </c>
      <c r="D23" s="101" t="str">
        <f>'КСС оферта'!C19</f>
        <v xml:space="preserve">к-т </v>
      </c>
      <c r="E23" s="102">
        <f>'КСС оферта'!D19</f>
        <v>1</v>
      </c>
      <c r="F23" s="63">
        <f>+'КСС оферта'!E19</f>
        <v>0</v>
      </c>
      <c r="G23" s="64"/>
      <c r="H23" s="65"/>
      <c r="I23" s="66"/>
      <c r="J23" s="65">
        <f>+'ПКС ПР 1'!F20</f>
        <v>0</v>
      </c>
      <c r="K23" s="66">
        <f t="shared" si="1"/>
        <v>0</v>
      </c>
      <c r="L23" s="67"/>
      <c r="M23" s="67"/>
      <c r="N23" s="103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</row>
    <row r="24" spans="1:242" s="104" customFormat="1" ht="15" x14ac:dyDescent="0.25">
      <c r="A24" s="105">
        <v>13</v>
      </c>
      <c r="B24" s="106">
        <f>'КСС оферта'!A20</f>
        <v>11</v>
      </c>
      <c r="C24" s="123" t="str">
        <f>'КСС оферта'!B20</f>
        <v>Подзиждане на стена зидария с газобетонни блокчета, δ=7 см</v>
      </c>
      <c r="D24" s="101" t="str">
        <f>'КСС оферта'!C20</f>
        <v>м²</v>
      </c>
      <c r="E24" s="102">
        <f>'КСС оферта'!D20</f>
        <v>1.5</v>
      </c>
      <c r="F24" s="63">
        <f>+'КСС оферта'!E20</f>
        <v>0</v>
      </c>
      <c r="G24" s="64"/>
      <c r="H24" s="65"/>
      <c r="I24" s="66"/>
      <c r="J24" s="65">
        <f>+'ПКС ПР 1'!F21</f>
        <v>0</v>
      </c>
      <c r="K24" s="66">
        <f t="shared" si="1"/>
        <v>0</v>
      </c>
      <c r="L24" s="67"/>
      <c r="M24" s="67"/>
      <c r="N24" s="103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</row>
    <row r="25" spans="1:242" s="104" customFormat="1" ht="30" x14ac:dyDescent="0.25">
      <c r="A25" s="105">
        <v>14</v>
      </c>
      <c r="B25" s="106">
        <f>'КСС оферта'!A21</f>
        <v>12</v>
      </c>
      <c r="C25" s="123" t="str">
        <f>'КСС оферта'!B21</f>
        <v>Полагане на стенна облицовка и включено фугиране на стена с плочки гранитогрес на лепило и фуга 2 мм, 20х20 см цвят сиви, при ремонти</v>
      </c>
      <c r="D25" s="101" t="str">
        <f>'КСС оферта'!C21</f>
        <v>м²</v>
      </c>
      <c r="E25" s="102">
        <f>'КСС оферта'!D21</f>
        <v>1.5</v>
      </c>
      <c r="F25" s="63">
        <f>+'КСС оферта'!E21</f>
        <v>0</v>
      </c>
      <c r="G25" s="64"/>
      <c r="H25" s="65"/>
      <c r="I25" s="66"/>
      <c r="J25" s="65">
        <f>+'ПКС ПР 1'!F22</f>
        <v>0</v>
      </c>
      <c r="K25" s="66">
        <f t="shared" si="1"/>
        <v>0</v>
      </c>
      <c r="L25" s="67"/>
      <c r="M25" s="67"/>
      <c r="N25" s="103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</row>
    <row r="26" spans="1:242" s="104" customFormat="1" ht="15" x14ac:dyDescent="0.25">
      <c r="A26" s="105">
        <v>15</v>
      </c>
      <c r="B26" s="106" t="e">
        <f>'КСС оферта'!#REF!</f>
        <v>#REF!</v>
      </c>
      <c r="C26" s="123" t="e">
        <f>'КСС оферта'!#REF!</f>
        <v>#REF!</v>
      </c>
      <c r="D26" s="101" t="e">
        <f>'КСС оферта'!#REF!</f>
        <v>#REF!</v>
      </c>
      <c r="E26" s="102" t="e">
        <f>'КСС оферта'!#REF!</f>
        <v>#REF!</v>
      </c>
      <c r="F26" s="63" t="e">
        <f>+'КСС оферта'!#REF!</f>
        <v>#REF!</v>
      </c>
      <c r="G26" s="64"/>
      <c r="H26" s="65"/>
      <c r="I26" s="66"/>
      <c r="J26" s="65">
        <f>+'ПКС ПР 1'!F23</f>
        <v>0</v>
      </c>
      <c r="K26" s="66" t="e">
        <f t="shared" si="1"/>
        <v>#REF!</v>
      </c>
      <c r="L26" s="67"/>
      <c r="M26" s="67"/>
      <c r="N26" s="103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</row>
    <row r="27" spans="1:242" s="104" customFormat="1" ht="15" x14ac:dyDescent="0.25">
      <c r="A27" s="105">
        <v>16</v>
      </c>
      <c r="B27" s="106">
        <f>'КСС оферта'!A22</f>
        <v>13</v>
      </c>
      <c r="C27" s="123" t="str">
        <f>'КСС оферта'!B22</f>
        <v xml:space="preserve">Направа на студена водна проба </v>
      </c>
      <c r="D27" s="101" t="str">
        <f>'КСС оферта'!C22</f>
        <v>бр.</v>
      </c>
      <c r="E27" s="102">
        <f>'КСС оферта'!D22</f>
        <v>1</v>
      </c>
      <c r="F27" s="63">
        <f>+'КСС оферта'!E22</f>
        <v>0</v>
      </c>
      <c r="G27" s="64"/>
      <c r="H27" s="65"/>
      <c r="I27" s="66"/>
      <c r="J27" s="65">
        <f>+'ПКС ПР 1'!F24</f>
        <v>0</v>
      </c>
      <c r="K27" s="66">
        <f t="shared" si="1"/>
        <v>0</v>
      </c>
      <c r="L27" s="67"/>
      <c r="M27" s="67"/>
      <c r="N27" s="103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</row>
    <row r="28" spans="1:242" s="104" customFormat="1" ht="15" x14ac:dyDescent="0.25">
      <c r="A28" s="105">
        <v>17</v>
      </c>
      <c r="B28" s="106" t="e">
        <f>'КСС оферта'!#REF!</f>
        <v>#REF!</v>
      </c>
      <c r="C28" s="123" t="e">
        <f>'КСС оферта'!#REF!</f>
        <v>#REF!</v>
      </c>
      <c r="D28" s="101" t="e">
        <f>'КСС оферта'!#REF!</f>
        <v>#REF!</v>
      </c>
      <c r="E28" s="102" t="e">
        <f>'КСС оферта'!#REF!</f>
        <v>#REF!</v>
      </c>
      <c r="F28" s="63" t="e">
        <f>+'КСС оферта'!#REF!</f>
        <v>#REF!</v>
      </c>
      <c r="G28" s="64"/>
      <c r="H28" s="65"/>
      <c r="I28" s="66"/>
      <c r="J28" s="65">
        <f>+'ПКС ПР 1'!F25</f>
        <v>0</v>
      </c>
      <c r="K28" s="66" t="e">
        <f t="shared" si="1"/>
        <v>#REF!</v>
      </c>
      <c r="L28" s="67"/>
      <c r="M28" s="67"/>
      <c r="N28" s="103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</row>
    <row r="29" spans="1:242" s="104" customFormat="1" ht="15" x14ac:dyDescent="0.25">
      <c r="A29" s="105">
        <v>18</v>
      </c>
      <c r="B29" s="106">
        <f>'КСС оферта'!A23</f>
        <v>14</v>
      </c>
      <c r="C29" s="123" t="str">
        <f>'КСС оферта'!B23</f>
        <v xml:space="preserve">Събиране, изнасяне  на строителни отпадъци, вкл. почистане </v>
      </c>
      <c r="D29" s="101" t="str">
        <f>'КСС оферта'!C23</f>
        <v>м²</v>
      </c>
      <c r="E29" s="102">
        <f>'КСС оферта'!D23</f>
        <v>10</v>
      </c>
      <c r="F29" s="63">
        <f>+'КСС оферта'!E23</f>
        <v>0</v>
      </c>
      <c r="G29" s="64"/>
      <c r="H29" s="65"/>
      <c r="I29" s="66"/>
      <c r="J29" s="65"/>
      <c r="K29" s="66"/>
      <c r="L29" s="67"/>
      <c r="M29" s="67"/>
      <c r="N29" s="103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</row>
    <row r="30" spans="1:242" s="104" customFormat="1" ht="15" x14ac:dyDescent="0.25">
      <c r="A30" s="105">
        <v>19</v>
      </c>
      <c r="B30" s="106"/>
      <c r="C30" s="100"/>
      <c r="D30" s="101"/>
      <c r="E30" s="102"/>
      <c r="F30" s="63"/>
      <c r="G30" s="64"/>
      <c r="H30" s="65"/>
      <c r="I30" s="66"/>
      <c r="J30" s="65"/>
      <c r="K30" s="66"/>
      <c r="L30" s="67"/>
      <c r="M30" s="67"/>
      <c r="N30" s="103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</row>
    <row r="31" spans="1:242" s="104" customFormat="1" ht="15" x14ac:dyDescent="0.25">
      <c r="A31" s="105">
        <v>20</v>
      </c>
      <c r="B31" s="99" t="str">
        <f>'КСС оферта'!A25</f>
        <v>II</v>
      </c>
      <c r="C31" s="100" t="str">
        <f>'КСС оферта'!B25</f>
        <v>Допълнителни работи</v>
      </c>
      <c r="D31" s="101"/>
      <c r="E31" s="102"/>
      <c r="F31" s="63"/>
      <c r="G31" s="64"/>
      <c r="H31" s="65"/>
      <c r="I31" s="66"/>
      <c r="J31" s="65">
        <f>+'ПКС ПР 1'!F28</f>
        <v>0</v>
      </c>
      <c r="K31" s="66">
        <f t="shared" si="1"/>
        <v>0</v>
      </c>
      <c r="L31" s="67"/>
      <c r="M31" s="67"/>
      <c r="N31" s="103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</row>
    <row r="32" spans="1:242" s="104" customFormat="1" ht="15.75" thickBot="1" x14ac:dyDescent="0.3">
      <c r="A32" s="105">
        <v>21</v>
      </c>
      <c r="B32" s="106">
        <f>'КСС оферта'!A26</f>
        <v>1</v>
      </c>
      <c r="C32" s="123" t="str">
        <f>'КСС оферта'!B26</f>
        <v>Натоварване и извозване на строителни отпадъци и др.</v>
      </c>
      <c r="D32" s="101" t="str">
        <f>'КСС оферта'!C26</f>
        <v>м3</v>
      </c>
      <c r="E32" s="102">
        <f>'КСС оферта'!D26</f>
        <v>0.3</v>
      </c>
      <c r="F32" s="63">
        <f>+'КСС оферта'!E26</f>
        <v>0</v>
      </c>
      <c r="G32" s="64"/>
      <c r="H32" s="65"/>
      <c r="I32" s="66"/>
      <c r="J32" s="65">
        <f>+'ПКС ПР 1'!F29</f>
        <v>0</v>
      </c>
      <c r="K32" s="66">
        <f t="shared" si="1"/>
        <v>0</v>
      </c>
      <c r="L32" s="67"/>
      <c r="M32" s="67"/>
      <c r="N32" s="103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</row>
    <row r="33" spans="1:242" s="104" customFormat="1" ht="15" x14ac:dyDescent="0.25">
      <c r="A33" s="107"/>
      <c r="B33" s="108"/>
      <c r="C33" s="68" t="s">
        <v>17</v>
      </c>
      <c r="D33" s="109"/>
      <c r="E33" s="108"/>
      <c r="F33" s="110"/>
      <c r="G33" s="69" t="e">
        <f>SUM(#REF!)</f>
        <v>#REF!</v>
      </c>
      <c r="H33" s="70"/>
      <c r="I33" s="71" t="e">
        <f>SUM(#REF!)</f>
        <v>#REF!</v>
      </c>
      <c r="J33" s="72"/>
      <c r="K33" s="71" t="e">
        <f>SUM(K13:K32)</f>
        <v>#REF!</v>
      </c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</row>
    <row r="34" spans="1:242" s="104" customFormat="1" ht="15" x14ac:dyDescent="0.25">
      <c r="A34" s="73"/>
      <c r="B34" s="74"/>
      <c r="C34" s="75" t="s">
        <v>18</v>
      </c>
      <c r="D34" s="111"/>
      <c r="E34" s="74"/>
      <c r="F34" s="112"/>
      <c r="G34" s="113" t="e">
        <f>G33*0.2</f>
        <v>#REF!</v>
      </c>
      <c r="H34" s="76"/>
      <c r="I34" s="77" t="e">
        <f>ROUND(I33*20%,2)</f>
        <v>#REF!</v>
      </c>
      <c r="J34" s="78"/>
      <c r="K34" s="77" t="e">
        <f>ROUND(K33*20%,2)</f>
        <v>#REF!</v>
      </c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</row>
    <row r="35" spans="1:242" s="104" customFormat="1" ht="15.75" thickBot="1" x14ac:dyDescent="0.3">
      <c r="A35" s="79"/>
      <c r="B35" s="80"/>
      <c r="C35" s="81" t="s">
        <v>19</v>
      </c>
      <c r="D35" s="114"/>
      <c r="E35" s="80"/>
      <c r="F35" s="115"/>
      <c r="G35" s="116" t="e">
        <f>SUM(G33:G34)</f>
        <v>#REF!</v>
      </c>
      <c r="H35" s="82"/>
      <c r="I35" s="83" t="e">
        <f>SUM(I33:I34)</f>
        <v>#REF!</v>
      </c>
      <c r="J35" s="84"/>
      <c r="K35" s="83" t="e">
        <f>SUM(K33:K34)</f>
        <v>#REF!</v>
      </c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</row>
    <row r="36" spans="1:242" ht="16.5" x14ac:dyDescent="0.2">
      <c r="C36" s="85"/>
    </row>
    <row r="37" spans="1:242" ht="16.5" x14ac:dyDescent="0.2">
      <c r="C37" s="85"/>
    </row>
    <row r="38" spans="1:242" ht="16.5" x14ac:dyDescent="0.2">
      <c r="A38" s="86" t="s">
        <v>30</v>
      </c>
      <c r="B38" s="86"/>
      <c r="C38" s="87"/>
      <c r="D38" s="86" t="s">
        <v>37</v>
      </c>
      <c r="E38" s="88"/>
      <c r="F38" s="88"/>
      <c r="G38" s="88"/>
      <c r="H38" s="86"/>
      <c r="I38" s="86"/>
      <c r="J38" s="88"/>
    </row>
    <row r="39" spans="1:242" ht="16.5" x14ac:dyDescent="0.2">
      <c r="A39" s="86"/>
      <c r="B39" s="86"/>
      <c r="C39" s="87"/>
      <c r="D39" s="88"/>
      <c r="E39" s="88"/>
      <c r="F39" s="86"/>
      <c r="G39" s="86"/>
      <c r="H39" s="86"/>
      <c r="I39" s="86"/>
      <c r="J39" s="88"/>
      <c r="K39" s="88"/>
    </row>
    <row r="40" spans="1:242" x14ac:dyDescent="0.2">
      <c r="H40" s="58" t="s">
        <v>33</v>
      </c>
      <c r="I40" s="89"/>
      <c r="J40" s="89"/>
      <c r="K40" s="88"/>
    </row>
    <row r="41" spans="1:242" x14ac:dyDescent="0.2">
      <c r="C41" s="90" t="s">
        <v>29</v>
      </c>
      <c r="J41" s="156" t="s">
        <v>26</v>
      </c>
      <c r="K41" s="156"/>
    </row>
    <row r="42" spans="1:242" x14ac:dyDescent="0.2">
      <c r="C42" s="90"/>
      <c r="J42" s="91"/>
    </row>
    <row r="43" spans="1:242" s="96" customFormat="1" ht="15.75" x14ac:dyDescent="0.25">
      <c r="A43" s="92"/>
      <c r="B43" s="92"/>
      <c r="C43" s="93"/>
      <c r="D43" s="92"/>
      <c r="E43" s="92"/>
      <c r="F43" s="92"/>
      <c r="G43" s="92"/>
      <c r="H43" s="58" t="s">
        <v>32</v>
      </c>
      <c r="I43" s="92"/>
      <c r="J43" s="94"/>
      <c r="K43" s="95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92"/>
      <c r="CJ43" s="92"/>
      <c r="CK43" s="92"/>
      <c r="CL43" s="92"/>
      <c r="CM43" s="92"/>
      <c r="CN43" s="92"/>
      <c r="CO43" s="92"/>
      <c r="CP43" s="92"/>
      <c r="CQ43" s="92"/>
      <c r="CR43" s="92"/>
      <c r="CS43" s="92"/>
      <c r="CT43" s="92"/>
      <c r="CU43" s="92"/>
      <c r="CV43" s="92"/>
      <c r="CW43" s="92"/>
      <c r="CX43" s="92"/>
      <c r="CY43" s="92"/>
      <c r="CZ43" s="92"/>
      <c r="DA43" s="92"/>
      <c r="DB43" s="92"/>
      <c r="DC43" s="92"/>
      <c r="DD43" s="92"/>
      <c r="DE43" s="92"/>
      <c r="DF43" s="92"/>
      <c r="DG43" s="92"/>
      <c r="DH43" s="92"/>
      <c r="DI43" s="92"/>
      <c r="DJ43" s="92"/>
      <c r="DK43" s="92"/>
      <c r="DL43" s="92"/>
      <c r="DM43" s="92"/>
      <c r="DN43" s="92"/>
      <c r="DO43" s="92"/>
      <c r="DP43" s="92"/>
      <c r="DQ43" s="92"/>
      <c r="DR43" s="92"/>
      <c r="DS43" s="92"/>
      <c r="DT43" s="92"/>
      <c r="DU43" s="92"/>
      <c r="DV43" s="92"/>
      <c r="DW43" s="92"/>
      <c r="DX43" s="92"/>
      <c r="DY43" s="92"/>
      <c r="DZ43" s="92"/>
      <c r="EA43" s="92"/>
      <c r="EB43" s="92"/>
      <c r="EC43" s="92"/>
      <c r="ED43" s="92"/>
      <c r="EE43" s="92"/>
      <c r="EF43" s="92"/>
      <c r="EG43" s="92"/>
      <c r="EH43" s="92"/>
      <c r="EI43" s="92"/>
      <c r="EJ43" s="92"/>
      <c r="EK43" s="92"/>
      <c r="EL43" s="92"/>
      <c r="EM43" s="92"/>
      <c r="EN43" s="92"/>
      <c r="EO43" s="92"/>
      <c r="EP43" s="92"/>
      <c r="EQ43" s="92"/>
      <c r="ER43" s="92"/>
      <c r="ES43" s="92"/>
      <c r="ET43" s="92"/>
      <c r="EU43" s="92"/>
      <c r="EV43" s="92"/>
      <c r="EW43" s="92"/>
      <c r="EX43" s="92"/>
      <c r="EY43" s="92"/>
      <c r="EZ43" s="92"/>
      <c r="FA43" s="92"/>
      <c r="FB43" s="92"/>
      <c r="FC43" s="92"/>
      <c r="FD43" s="92"/>
      <c r="FE43" s="92"/>
      <c r="FF43" s="92"/>
      <c r="FG43" s="92"/>
      <c r="FH43" s="92"/>
      <c r="FI43" s="92"/>
      <c r="FJ43" s="92"/>
      <c r="FK43" s="92"/>
      <c r="FL43" s="92"/>
      <c r="FM43" s="92"/>
      <c r="FN43" s="92"/>
      <c r="FO43" s="92"/>
      <c r="FP43" s="92"/>
      <c r="FQ43" s="92"/>
      <c r="FR43" s="92"/>
      <c r="FS43" s="92"/>
      <c r="FT43" s="92"/>
      <c r="FU43" s="92"/>
      <c r="FV43" s="92"/>
      <c r="FW43" s="92"/>
      <c r="FX43" s="92"/>
      <c r="FY43" s="92"/>
      <c r="FZ43" s="92"/>
      <c r="GA43" s="92"/>
      <c r="GB43" s="92"/>
      <c r="GC43" s="92"/>
      <c r="GD43" s="92"/>
      <c r="GE43" s="92"/>
      <c r="GF43" s="92"/>
      <c r="GG43" s="92"/>
      <c r="GH43" s="92"/>
      <c r="GI43" s="92"/>
      <c r="GJ43" s="92"/>
      <c r="GK43" s="92"/>
      <c r="GL43" s="92"/>
      <c r="GM43" s="92"/>
      <c r="GN43" s="92"/>
      <c r="GO43" s="92"/>
      <c r="GP43" s="92"/>
      <c r="GQ43" s="92"/>
      <c r="GR43" s="92"/>
      <c r="GS43" s="92"/>
      <c r="GT43" s="92"/>
      <c r="GU43" s="92"/>
      <c r="GV43" s="92"/>
      <c r="GW43" s="92"/>
      <c r="GX43" s="92"/>
      <c r="GY43" s="92"/>
      <c r="GZ43" s="92"/>
      <c r="HA43" s="92"/>
      <c r="HB43" s="92"/>
      <c r="HC43" s="92"/>
      <c r="HD43" s="92"/>
      <c r="HE43" s="92"/>
      <c r="HF43" s="92"/>
      <c r="HG43" s="92"/>
      <c r="HH43" s="92"/>
      <c r="HI43" s="92"/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92"/>
      <c r="HV43" s="92"/>
      <c r="HW43" s="92"/>
      <c r="HX43" s="92"/>
      <c r="HY43" s="92"/>
      <c r="HZ43" s="92"/>
      <c r="IA43" s="92"/>
      <c r="IB43" s="92"/>
      <c r="IC43" s="92"/>
      <c r="ID43" s="92"/>
      <c r="IE43" s="92"/>
      <c r="IF43" s="92"/>
      <c r="IG43" s="92"/>
      <c r="IH43" s="92"/>
    </row>
    <row r="44" spans="1:242" x14ac:dyDescent="0.2">
      <c r="C44" s="88"/>
      <c r="J44" s="156" t="s">
        <v>26</v>
      </c>
      <c r="K44" s="156"/>
    </row>
    <row r="45" spans="1:242" x14ac:dyDescent="0.2">
      <c r="C45" s="88"/>
      <c r="J45" s="91"/>
    </row>
    <row r="46" spans="1:242" x14ac:dyDescent="0.2">
      <c r="A46" s="52"/>
      <c r="B46" s="52"/>
      <c r="C46" s="88"/>
      <c r="D46" s="52"/>
      <c r="E46" s="52"/>
      <c r="F46" s="52"/>
      <c r="G46" s="52"/>
      <c r="H46" s="52" t="s">
        <v>31</v>
      </c>
      <c r="I46" s="52"/>
      <c r="J46" s="97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52"/>
      <c r="IF46" s="52"/>
      <c r="IG46" s="52"/>
      <c r="IH46" s="52"/>
    </row>
    <row r="47" spans="1:242" x14ac:dyDescent="0.2">
      <c r="J47" s="156" t="s">
        <v>26</v>
      </c>
      <c r="K47" s="156"/>
    </row>
  </sheetData>
  <mergeCells count="12">
    <mergeCell ref="A6:K6"/>
    <mergeCell ref="J41:K41"/>
    <mergeCell ref="J44:K44"/>
    <mergeCell ref="J47:K47"/>
    <mergeCell ref="J10:K10"/>
    <mergeCell ref="A8:K8"/>
    <mergeCell ref="A10:A11"/>
    <mergeCell ref="B10:B11"/>
    <mergeCell ref="C10:C11"/>
    <mergeCell ref="D10:D11"/>
    <mergeCell ref="E10:F10"/>
    <mergeCell ref="H10:I10"/>
  </mergeCells>
  <printOptions horizontalCentered="1"/>
  <pageMargins left="0" right="0" top="0" bottom="0" header="0.3" footer="0.3"/>
  <pageSetup paperSize="9" scale="64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29"/>
  <sheetViews>
    <sheetView view="pageBreakPreview" zoomScale="145" zoomScaleNormal="130" zoomScaleSheetLayoutView="145" workbookViewId="0">
      <selection sqref="A1:XFD4"/>
    </sheetView>
  </sheetViews>
  <sheetFormatPr defaultRowHeight="12.75" x14ac:dyDescent="0.2"/>
  <cols>
    <col min="1" max="1" width="5.140625" style="9" bestFit="1" customWidth="1"/>
    <col min="2" max="2" width="5.5703125" style="9" bestFit="1" customWidth="1"/>
    <col min="3" max="3" width="45.28515625" style="26" customWidth="1"/>
    <col min="4" max="4" width="5.85546875" style="9" customWidth="1"/>
    <col min="5" max="5" width="6.7109375" style="9" customWidth="1"/>
    <col min="6" max="6" width="5.7109375" style="19" customWidth="1"/>
    <col min="7" max="7" width="8.42578125" style="18" bestFit="1" customWidth="1"/>
    <col min="8" max="8" width="7.5703125" style="18" bestFit="1" customWidth="1"/>
    <col min="9" max="9" width="8.42578125" style="18" bestFit="1" customWidth="1"/>
    <col min="10" max="10" width="9.140625" style="18" bestFit="1" customWidth="1"/>
    <col min="11" max="16384" width="9.140625" style="9"/>
  </cols>
  <sheetData>
    <row r="1" spans="1:242" s="52" customFormat="1" ht="16.5" customHeight="1" x14ac:dyDescent="0.2">
      <c r="A1" s="19" t="s">
        <v>60</v>
      </c>
      <c r="B1" s="19"/>
      <c r="C1" s="55"/>
      <c r="D1" s="55"/>
      <c r="E1" s="55"/>
      <c r="F1" s="55"/>
      <c r="G1" s="55"/>
      <c r="H1" s="55"/>
      <c r="I1" s="55"/>
      <c r="J1" s="55"/>
      <c r="K1" s="55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</row>
    <row r="2" spans="1:242" s="52" customFormat="1" ht="16.5" customHeight="1" x14ac:dyDescent="0.2">
      <c r="A2" s="127" t="s">
        <v>61</v>
      </c>
      <c r="B2" s="127"/>
      <c r="C2" s="128"/>
      <c r="D2" s="55"/>
      <c r="E2" s="128"/>
      <c r="F2" s="128"/>
      <c r="G2" s="128"/>
      <c r="H2" s="50"/>
      <c r="I2" s="50"/>
      <c r="J2" s="50"/>
      <c r="K2" s="12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</row>
    <row r="3" spans="1:242" s="52" customFormat="1" ht="16.5" customHeight="1" x14ac:dyDescent="0.2">
      <c r="A3" s="19" t="s">
        <v>62</v>
      </c>
      <c r="B3" s="19"/>
      <c r="C3" s="128"/>
      <c r="D3" s="130"/>
      <c r="E3" s="131"/>
      <c r="F3" s="130"/>
      <c r="G3" s="130"/>
      <c r="H3" s="50"/>
      <c r="I3" s="50"/>
      <c r="J3" s="50"/>
      <c r="K3" s="132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</row>
    <row r="4" spans="1:242" s="52" customFormat="1" x14ac:dyDescent="0.2">
      <c r="A4" s="133" t="s">
        <v>41</v>
      </c>
      <c r="B4" s="19"/>
      <c r="C4" s="128"/>
      <c r="D4" s="55"/>
      <c r="E4" s="55"/>
      <c r="F4" s="55"/>
      <c r="G4" s="55"/>
      <c r="H4" s="50"/>
      <c r="I4" s="50"/>
      <c r="J4" s="50"/>
      <c r="K4" s="134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</row>
    <row r="6" spans="1:242" ht="15.75" x14ac:dyDescent="0.2">
      <c r="A6" s="167" t="s">
        <v>48</v>
      </c>
      <c r="B6" s="167"/>
      <c r="C6" s="167"/>
      <c r="D6" s="167"/>
      <c r="E6" s="167"/>
      <c r="F6" s="167"/>
      <c r="G6" s="167"/>
      <c r="H6" s="167"/>
      <c r="I6" s="167"/>
      <c r="J6" s="167"/>
    </row>
    <row r="7" spans="1:242" x14ac:dyDescent="0.2">
      <c r="A7" s="10"/>
      <c r="B7" s="10"/>
      <c r="C7" s="25"/>
      <c r="D7" s="11"/>
      <c r="E7" s="11"/>
      <c r="F7" s="11"/>
      <c r="G7" s="12"/>
      <c r="H7" s="12"/>
      <c r="I7" s="12"/>
      <c r="J7" s="12"/>
    </row>
    <row r="8" spans="1:242" ht="56.25" x14ac:dyDescent="0.2">
      <c r="A8" s="20" t="s">
        <v>7</v>
      </c>
      <c r="B8" s="20" t="s">
        <v>20</v>
      </c>
      <c r="C8" s="20" t="s">
        <v>21</v>
      </c>
      <c r="D8" s="20" t="s">
        <v>36</v>
      </c>
      <c r="E8" s="120" t="s">
        <v>47</v>
      </c>
      <c r="F8" s="120" t="s">
        <v>13</v>
      </c>
      <c r="G8" s="20" t="s">
        <v>22</v>
      </c>
      <c r="H8" s="20" t="s">
        <v>23</v>
      </c>
      <c r="I8" s="20" t="s">
        <v>24</v>
      </c>
      <c r="J8" s="20" t="s">
        <v>25</v>
      </c>
    </row>
    <row r="9" spans="1:242" x14ac:dyDescent="0.2">
      <c r="A9" s="13">
        <f>'Акт обр. 19'!A12</f>
        <v>1</v>
      </c>
      <c r="B9" s="121" t="str">
        <f>'Акт обр. 19'!B12</f>
        <v>I</v>
      </c>
      <c r="C9" s="122" t="str">
        <f>'Акт обр. 19'!C12</f>
        <v>Обществена WC-Ж, 1 ет.</v>
      </c>
      <c r="D9" s="117"/>
      <c r="E9" s="118"/>
      <c r="F9" s="28"/>
      <c r="G9" s="14"/>
      <c r="H9" s="14"/>
      <c r="I9" s="14"/>
      <c r="J9" s="15"/>
    </row>
    <row r="10" spans="1:242" x14ac:dyDescent="0.2">
      <c r="A10" s="13">
        <f>'Акт обр. 19'!A13</f>
        <v>2</v>
      </c>
      <c r="B10" s="117">
        <f>'Акт обр. 19'!B13</f>
        <v>1</v>
      </c>
      <c r="C10" s="119" t="str">
        <f>'Акт обр. 19'!C13</f>
        <v>Подготовка на помещението</v>
      </c>
      <c r="D10" s="117" t="str">
        <f>'Акт обр. 19'!D13</f>
        <v>ч.ч.</v>
      </c>
      <c r="E10" s="118">
        <f>'Акт обр. 19'!E13</f>
        <v>2</v>
      </c>
      <c r="F10" s="28">
        <f>ROUND(G10*H10*I10*J10,2)</f>
        <v>0</v>
      </c>
      <c r="G10" s="17"/>
      <c r="H10" s="16"/>
      <c r="I10" s="16"/>
      <c r="J10" s="16"/>
    </row>
    <row r="11" spans="1:242" ht="38.25" x14ac:dyDescent="0.2">
      <c r="A11" s="13">
        <f>'Акт обр. 19'!A14</f>
        <v>3</v>
      </c>
      <c r="B11" s="117">
        <f>'Акт обр. 19'!B14</f>
        <v>2</v>
      </c>
      <c r="C11" s="119" t="str">
        <f>'Акт обр. 19'!C14</f>
        <v>Обезпечаване неразпространението на прах и разнасяне на строителни отпадъци чрез вътрешни и външни мокри и сухи изтривалки и др.</v>
      </c>
      <c r="D11" s="117" t="str">
        <f>'Акт обр. 19'!D14</f>
        <v>бр.</v>
      </c>
      <c r="E11" s="118">
        <f>'Акт обр. 19'!E14</f>
        <v>1</v>
      </c>
      <c r="F11" s="28">
        <f t="shared" ref="F11:F22" si="0">ROUND(G11*H11*I11*J11,2)</f>
        <v>0</v>
      </c>
      <c r="G11" s="17"/>
      <c r="H11" s="16"/>
      <c r="I11" s="16"/>
      <c r="J11" s="16"/>
    </row>
    <row r="12" spans="1:242" x14ac:dyDescent="0.2">
      <c r="A12" s="13">
        <f>'Акт обр. 19'!A15</f>
        <v>4</v>
      </c>
      <c r="B12" s="117">
        <f>'Акт обр. 19'!B15</f>
        <v>3</v>
      </c>
      <c r="C12" s="119" t="str">
        <f>'Акт обр. 19'!C15</f>
        <v xml:space="preserve">Защитно покритие с найлон </v>
      </c>
      <c r="D12" s="117" t="str">
        <f>'Акт обр. 19'!D15</f>
        <v>м²</v>
      </c>
      <c r="E12" s="118">
        <f>'Акт обр. 19'!E15</f>
        <v>10</v>
      </c>
      <c r="F12" s="28">
        <f t="shared" si="0"/>
        <v>0</v>
      </c>
      <c r="G12" s="17"/>
      <c r="H12" s="16"/>
      <c r="I12" s="16"/>
      <c r="J12" s="16"/>
    </row>
    <row r="13" spans="1:242" x14ac:dyDescent="0.2">
      <c r="A13" s="13">
        <f>'Акт обр. 19'!A16</f>
        <v>5</v>
      </c>
      <c r="B13" s="117">
        <f>'Акт обр. 19'!B16</f>
        <v>4</v>
      </c>
      <c r="C13" s="119" t="str">
        <f>'Акт обр. 19'!C16</f>
        <v>Източване на  водопроводна инсталация</v>
      </c>
      <c r="D13" s="117" t="str">
        <f>'Акт обр. 19'!D16</f>
        <v>бр.</v>
      </c>
      <c r="E13" s="118">
        <f>'Акт обр. 19'!E16</f>
        <v>1</v>
      </c>
      <c r="F13" s="28">
        <f t="shared" si="0"/>
        <v>0</v>
      </c>
      <c r="G13" s="17"/>
      <c r="H13" s="16"/>
      <c r="I13" s="16"/>
      <c r="J13" s="16"/>
    </row>
    <row r="14" spans="1:242" x14ac:dyDescent="0.2">
      <c r="A14" s="13">
        <f>'Акт обр. 19'!A17</f>
        <v>6</v>
      </c>
      <c r="B14" s="117">
        <f>'Акт обр. 19'!B17</f>
        <v>5</v>
      </c>
      <c r="C14" s="119" t="str">
        <f>'Акт обр. 19'!C17</f>
        <v xml:space="preserve">Разваляне стенна облицовка от гранитогрес 20х20 см </v>
      </c>
      <c r="D14" s="117" t="str">
        <f>'Акт обр. 19'!D17</f>
        <v>м²</v>
      </c>
      <c r="E14" s="118">
        <f>'Акт обр. 19'!E17</f>
        <v>1.5</v>
      </c>
      <c r="F14" s="28">
        <f t="shared" si="0"/>
        <v>0</v>
      </c>
      <c r="G14" s="17"/>
      <c r="H14" s="16"/>
      <c r="I14" s="16"/>
      <c r="J14" s="16"/>
    </row>
    <row r="15" spans="1:242" x14ac:dyDescent="0.2">
      <c r="A15" s="13">
        <f>'Акт обр. 19'!A18</f>
        <v>7</v>
      </c>
      <c r="B15" s="117">
        <f>'Акт обр. 19'!B18</f>
        <v>6</v>
      </c>
      <c r="C15" s="119" t="str">
        <f>'Акт обр. 19'!C18</f>
        <v>Разваляне на зидария с газобетонни блокчета, δ=7 см</v>
      </c>
      <c r="D15" s="117" t="str">
        <f>'Акт обр. 19'!D18</f>
        <v>м²</v>
      </c>
      <c r="E15" s="118">
        <f>'Акт обр. 19'!E18</f>
        <v>1.5</v>
      </c>
      <c r="F15" s="28">
        <f t="shared" si="0"/>
        <v>0</v>
      </c>
      <c r="G15" s="17"/>
      <c r="H15" s="16"/>
      <c r="I15" s="16"/>
      <c r="J15" s="16"/>
    </row>
    <row r="16" spans="1:242" x14ac:dyDescent="0.2">
      <c r="A16" s="13">
        <f>'Акт обр. 19'!A19</f>
        <v>8</v>
      </c>
      <c r="B16" s="117" t="e">
        <f>'Акт обр. 19'!B19</f>
        <v>#REF!</v>
      </c>
      <c r="C16" s="119" t="e">
        <f>'Акт обр. 19'!C19</f>
        <v>#REF!</v>
      </c>
      <c r="D16" s="117" t="e">
        <f>'Акт обр. 19'!D19</f>
        <v>#REF!</v>
      </c>
      <c r="E16" s="118" t="e">
        <f>'Акт обр. 19'!E19</f>
        <v>#REF!</v>
      </c>
      <c r="F16" s="28">
        <f t="shared" si="0"/>
        <v>0</v>
      </c>
      <c r="G16" s="17"/>
      <c r="H16" s="16"/>
      <c r="I16" s="16"/>
      <c r="J16" s="16"/>
    </row>
    <row r="17" spans="1:10" ht="51" x14ac:dyDescent="0.2">
      <c r="A17" s="13">
        <f>'Акт обр. 19'!A20</f>
        <v>9</v>
      </c>
      <c r="B17" s="117">
        <f>'Акт обр. 19'!B20</f>
        <v>7</v>
      </c>
      <c r="C17" s="119" t="str">
        <f>'Акт обр. 19'!C20</f>
        <v>Демонтаж на стари фитинги, захранващи структурата със студена вода (меки връзки, спирателни кранове, фитинги
и други )</v>
      </c>
      <c r="D17" s="117" t="str">
        <f>'Акт обр. 19'!D20</f>
        <v xml:space="preserve">к-т </v>
      </c>
      <c r="E17" s="118">
        <f>'Акт обр. 19'!E20</f>
        <v>1</v>
      </c>
      <c r="F17" s="28">
        <f t="shared" si="0"/>
        <v>0</v>
      </c>
      <c r="G17" s="17"/>
      <c r="H17" s="16"/>
      <c r="I17" s="16"/>
      <c r="J17" s="16"/>
    </row>
    <row r="18" spans="1:10" x14ac:dyDescent="0.2">
      <c r="A18" s="13">
        <f>'Акт обр. 19'!A21</f>
        <v>10</v>
      </c>
      <c r="B18" s="117">
        <f>'Акт обр. 19'!B21</f>
        <v>8</v>
      </c>
      <c r="C18" s="119" t="str">
        <f>'Акт обр. 19'!C21</f>
        <v>Демонтаж на структура за вграждане</v>
      </c>
      <c r="D18" s="117" t="str">
        <f>'Акт обр. 19'!D21</f>
        <v xml:space="preserve">к-т </v>
      </c>
      <c r="E18" s="118">
        <f>'Акт обр. 19'!E21</f>
        <v>1</v>
      </c>
      <c r="F18" s="28">
        <f t="shared" si="0"/>
        <v>0</v>
      </c>
      <c r="G18" s="17"/>
      <c r="H18" s="16"/>
      <c r="I18" s="16"/>
      <c r="J18" s="16"/>
    </row>
    <row r="19" spans="1:10" ht="89.25" x14ac:dyDescent="0.2">
      <c r="A19" s="13">
        <f>'Акт обр. 19'!A22</f>
        <v>11</v>
      </c>
      <c r="B19" s="117">
        <f>'Акт обр. 19'!B22</f>
        <v>9</v>
      </c>
      <c r="C19" s="119" t="str">
        <f>'Акт обр. 19'!C22</f>
        <v>Доставка и монтаж на нова структура за вграждане марка "IdealStandad", с конзолна тоалетна чиния (цвят: бял), за монтаж пред масивна стена с двоен бутон (осигуряващ 3л. и 6л.) и минимална гаранция на изделието (10 години на металната рамка, 5 години на казанче "пластмасова част" и 2 години на промивния механизъм)</v>
      </c>
      <c r="D19" s="117" t="str">
        <f>'Акт обр. 19'!D22</f>
        <v xml:space="preserve">к-т </v>
      </c>
      <c r="E19" s="118">
        <f>'Акт обр. 19'!E22</f>
        <v>1</v>
      </c>
      <c r="F19" s="28">
        <f t="shared" si="0"/>
        <v>0</v>
      </c>
      <c r="G19" s="17"/>
      <c r="H19" s="16"/>
      <c r="I19" s="16"/>
      <c r="J19" s="16"/>
    </row>
    <row r="20" spans="1:10" ht="38.25" x14ac:dyDescent="0.2">
      <c r="A20" s="13">
        <f>'Акт обр. 19'!A23</f>
        <v>12</v>
      </c>
      <c r="B20" s="117">
        <f>'Акт обр. 19'!B23</f>
        <v>10</v>
      </c>
      <c r="C20" s="119" t="str">
        <f>'Акт обр. 19'!C23</f>
        <v>Доставка и монтаж на фитинги захранващи структурата със студена вода (меки връзки, спирателни кранове, фитинги и други )</v>
      </c>
      <c r="D20" s="117" t="str">
        <f>'Акт обр. 19'!D23</f>
        <v xml:space="preserve">к-т </v>
      </c>
      <c r="E20" s="118">
        <f>'Акт обр. 19'!E23</f>
        <v>1</v>
      </c>
      <c r="F20" s="28">
        <f t="shared" si="0"/>
        <v>0</v>
      </c>
      <c r="G20" s="17"/>
      <c r="H20" s="16"/>
      <c r="I20" s="16"/>
      <c r="J20" s="16"/>
    </row>
    <row r="21" spans="1:10" ht="25.5" x14ac:dyDescent="0.2">
      <c r="A21" s="13">
        <f>'Акт обр. 19'!A24</f>
        <v>13</v>
      </c>
      <c r="B21" s="117">
        <f>'Акт обр. 19'!B24</f>
        <v>11</v>
      </c>
      <c r="C21" s="119" t="str">
        <f>'Акт обр. 19'!C24</f>
        <v>Подзиждане на стена зидария с газобетонни блокчета, δ=7 см</v>
      </c>
      <c r="D21" s="117" t="str">
        <f>'Акт обр. 19'!D24</f>
        <v>м²</v>
      </c>
      <c r="E21" s="118">
        <f>'Акт обр. 19'!E24</f>
        <v>1.5</v>
      </c>
      <c r="F21" s="28">
        <f t="shared" si="0"/>
        <v>0</v>
      </c>
      <c r="G21" s="17"/>
      <c r="H21" s="16"/>
      <c r="I21" s="16"/>
      <c r="J21" s="16"/>
    </row>
    <row r="22" spans="1:10" ht="38.25" x14ac:dyDescent="0.2">
      <c r="A22" s="13">
        <f>'Акт обр. 19'!A25</f>
        <v>14</v>
      </c>
      <c r="B22" s="117">
        <f>'Акт обр. 19'!B25</f>
        <v>12</v>
      </c>
      <c r="C22" s="119" t="str">
        <f>'Акт обр. 19'!C25</f>
        <v>Полагане на стенна облицовка и включено фугиране на стена с плочки гранитогрес на лепило и фуга 2 мм, 20х20 см цвят сиви, при ремонти</v>
      </c>
      <c r="D22" s="117" t="str">
        <f>'Акт обр. 19'!D25</f>
        <v>м²</v>
      </c>
      <c r="E22" s="118">
        <f>'Акт обр. 19'!E25</f>
        <v>1.5</v>
      </c>
      <c r="F22" s="28">
        <f t="shared" si="0"/>
        <v>0</v>
      </c>
      <c r="G22" s="17"/>
      <c r="H22" s="16"/>
      <c r="I22" s="16"/>
      <c r="J22" s="16"/>
    </row>
    <row r="23" spans="1:10" x14ac:dyDescent="0.2">
      <c r="A23" s="13">
        <f>'Акт обр. 19'!A26</f>
        <v>15</v>
      </c>
      <c r="B23" s="117" t="e">
        <f>'Акт обр. 19'!B26</f>
        <v>#REF!</v>
      </c>
      <c r="C23" s="119" t="e">
        <f>'Акт обр. 19'!C26</f>
        <v>#REF!</v>
      </c>
      <c r="D23" s="117" t="e">
        <f>'Акт обр. 19'!D26</f>
        <v>#REF!</v>
      </c>
      <c r="E23" s="118" t="e">
        <f>'Акт обр. 19'!E26</f>
        <v>#REF!</v>
      </c>
      <c r="F23" s="28">
        <f t="shared" ref="F23:F29" si="1">ROUND(G23*H23*I23*J23,2)</f>
        <v>0</v>
      </c>
      <c r="G23" s="17"/>
      <c r="H23" s="16"/>
      <c r="I23" s="16"/>
      <c r="J23" s="16"/>
    </row>
    <row r="24" spans="1:10" x14ac:dyDescent="0.2">
      <c r="A24" s="13">
        <f>'Акт обр. 19'!A27</f>
        <v>16</v>
      </c>
      <c r="B24" s="117">
        <f>'Акт обр. 19'!B27</f>
        <v>13</v>
      </c>
      <c r="C24" s="119" t="str">
        <f>'Акт обр. 19'!C27</f>
        <v xml:space="preserve">Направа на студена водна проба </v>
      </c>
      <c r="D24" s="117" t="str">
        <f>'Акт обр. 19'!D27</f>
        <v>бр.</v>
      </c>
      <c r="E24" s="118">
        <f>'Акт обр. 19'!E27</f>
        <v>1</v>
      </c>
      <c r="F24" s="28">
        <f t="shared" si="1"/>
        <v>0</v>
      </c>
      <c r="G24" s="17"/>
      <c r="H24" s="16"/>
      <c r="I24" s="16"/>
      <c r="J24" s="16"/>
    </row>
    <row r="25" spans="1:10" ht="25.5" x14ac:dyDescent="0.2">
      <c r="A25" s="13">
        <f>'Акт обр. 19'!A28</f>
        <v>17</v>
      </c>
      <c r="B25" s="117" t="e">
        <f>'Акт обр. 19'!B28</f>
        <v>#REF!</v>
      </c>
      <c r="C25" s="119" t="e">
        <f>'Акт обр. 19'!C28</f>
        <v>#REF!</v>
      </c>
      <c r="D25" s="117" t="e">
        <f>'Акт обр. 19'!D28</f>
        <v>#REF!</v>
      </c>
      <c r="E25" s="118" t="e">
        <f>'Акт обр. 19'!E28</f>
        <v>#REF!</v>
      </c>
      <c r="F25" s="28">
        <f t="shared" si="1"/>
        <v>0</v>
      </c>
      <c r="G25" s="17"/>
      <c r="H25" s="16"/>
      <c r="I25" s="16"/>
      <c r="J25" s="16"/>
    </row>
    <row r="26" spans="1:10" ht="25.5" x14ac:dyDescent="0.2">
      <c r="A26" s="13">
        <f>'Акт обр. 19'!A29</f>
        <v>18</v>
      </c>
      <c r="B26" s="117">
        <f>'Акт обр. 19'!B29</f>
        <v>14</v>
      </c>
      <c r="C26" s="119" t="str">
        <f>'Акт обр. 19'!C29</f>
        <v xml:space="preserve">Събиране, изнасяне  на строителни отпадъци, вкл. почистане </v>
      </c>
      <c r="D26" s="117" t="str">
        <f>'Акт обр. 19'!D29</f>
        <v>м²</v>
      </c>
      <c r="E26" s="118">
        <f>'Акт обр. 19'!E29</f>
        <v>10</v>
      </c>
      <c r="F26" s="28">
        <f t="shared" si="1"/>
        <v>0</v>
      </c>
      <c r="G26" s="17"/>
      <c r="H26" s="16"/>
      <c r="I26" s="16"/>
      <c r="J26" s="16"/>
    </row>
    <row r="27" spans="1:10" x14ac:dyDescent="0.2">
      <c r="A27" s="13">
        <f>'Акт обр. 19'!A30</f>
        <v>19</v>
      </c>
      <c r="B27" s="117"/>
      <c r="C27" s="122"/>
      <c r="D27" s="117"/>
      <c r="E27" s="118"/>
      <c r="F27" s="28"/>
      <c r="G27" s="17"/>
      <c r="H27" s="16"/>
      <c r="I27" s="16"/>
      <c r="J27" s="16"/>
    </row>
    <row r="28" spans="1:10" x14ac:dyDescent="0.2">
      <c r="A28" s="13">
        <f>'Акт обр. 19'!A31</f>
        <v>20</v>
      </c>
      <c r="B28" s="121" t="str">
        <f>'Акт обр. 19'!B31</f>
        <v>II</v>
      </c>
      <c r="C28" s="122" t="str">
        <f>'Акт обр. 19'!C31</f>
        <v>Допълнителни работи</v>
      </c>
      <c r="D28" s="117"/>
      <c r="E28" s="118"/>
      <c r="F28" s="28"/>
      <c r="G28" s="17"/>
      <c r="H28" s="16"/>
      <c r="I28" s="16"/>
      <c r="J28" s="16"/>
    </row>
    <row r="29" spans="1:10" ht="25.5" x14ac:dyDescent="0.2">
      <c r="A29" s="13">
        <f>'Акт обр. 19'!A32</f>
        <v>21</v>
      </c>
      <c r="B29" s="117">
        <f>'Акт обр. 19'!B32</f>
        <v>1</v>
      </c>
      <c r="C29" s="119" t="str">
        <f>'Акт обр. 19'!C32</f>
        <v>Натоварване и извозване на строителни отпадъци и др.</v>
      </c>
      <c r="D29" s="117" t="str">
        <f>'Акт обр. 19'!D32</f>
        <v>м3</v>
      </c>
      <c r="E29" s="118">
        <f>'Акт обр. 19'!E32</f>
        <v>0.3</v>
      </c>
      <c r="F29" s="28">
        <f t="shared" si="1"/>
        <v>0</v>
      </c>
      <c r="G29" s="17"/>
      <c r="H29" s="16"/>
      <c r="I29" s="16"/>
      <c r="J29" s="16"/>
    </row>
  </sheetData>
  <mergeCells count="1">
    <mergeCell ref="A6:J6"/>
  </mergeCells>
  <pageMargins left="0.7" right="0.7" top="0.75" bottom="0.75" header="0.3" footer="0.3"/>
  <pageSetup scale="56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3</vt:i4>
      </vt:variant>
    </vt:vector>
  </HeadingPairs>
  <TitlesOfParts>
    <vt:vector size="6" baseType="lpstr">
      <vt:lpstr>КСС оферта</vt:lpstr>
      <vt:lpstr>Акт обр. 19</vt:lpstr>
      <vt:lpstr>ПКС ПР 1</vt:lpstr>
      <vt:lpstr>'Акт обр. 19'!Област_печат</vt:lpstr>
      <vt:lpstr>'КСС оферта'!Област_печат</vt:lpstr>
      <vt:lpstr>'ПКС ПР 1'!Област_печат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2026-04-21T13:38:03Z</dcterms:modified>
</cp:coreProperties>
</file>